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M:\Monthly Statistical Bulletin\"/>
    </mc:Choice>
  </mc:AlternateContent>
  <xr:revisionPtr revIDLastSave="0" documentId="13_ncr:1_{82EF5F96-E139-4043-97B3-377E34819E99}" xr6:coauthVersionLast="47" xr6:coauthVersionMax="47" xr10:uidLastSave="{00000000-0000-0000-0000-000000000000}"/>
  <bookViews>
    <workbookView xWindow="-110" yWindow="-110" windowWidth="19420" windowHeight="10420" tabRatio="676" xr2:uid="{00000000-000D-0000-FFFF-FFFF00000000}"/>
  </bookViews>
  <sheets>
    <sheet name="4.4 Business investment" sheetId="7" r:id="rId1"/>
    <sheet name="4.4 Data" sheetId="8" r:id="rId2"/>
    <sheet name="Module1" sheetId="11" state="veryHidden" r:id="rId3"/>
  </sheets>
  <definedNames>
    <definedName name="_xlnm.Print_Area" localSheetId="0">'4.4 Business investment'!$A$1:$L$45</definedName>
  </definedNames>
  <calcPr calcId="191029"/>
  <customWorkbookViews>
    <customWorkbookView name="Barber - Personal View" guid="{B0BF43C2-6F2A-11D2-9697-00AA00CEF174}" mergeInterval="0" personalView="1" maximized="1" windowWidth="979" windowHeight="602" tabRatio="617" activeSheetId="9"/>
    <customWorkbookView name="Greg Baker - Personal View" guid="{430AE4C6-590D-11D2-83D4-00AA004B8446}" mergeInterval="0" personalView="1" maximized="1" windowWidth="1020" windowHeight="602" tabRatio="617" activeSheetId="2"/>
    <customWorkbookView name="Winterg - Personal View" guid="{8A385341-5918-11D2-89A0-00AA00515AAD}" mergeInterval="0" personalView="1" maximized="1" windowWidth="742" windowHeight="430" tabRatio="617" activeSheetId="9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7" l="1"/>
  <c r="F20" i="7"/>
  <c r="E256" i="8"/>
  <c r="C256" i="8"/>
  <c r="F19" i="7"/>
  <c r="E255" i="8"/>
  <c r="C255" i="8"/>
  <c r="F27" i="7" s="1"/>
  <c r="E30" i="7"/>
  <c r="E22" i="7"/>
  <c r="E254" i="8"/>
  <c r="E24" i="7" s="1"/>
  <c r="C254" i="8"/>
  <c r="E21" i="7" l="1"/>
  <c r="E253" i="8"/>
  <c r="C253" i="8"/>
  <c r="E29" i="7" s="1"/>
  <c r="E20" i="7" l="1"/>
  <c r="E252" i="8"/>
  <c r="F256" i="8" s="1"/>
  <c r="C252" i="8"/>
  <c r="E28" i="7" s="1"/>
  <c r="E19" i="7" l="1"/>
  <c r="E251" i="8"/>
  <c r="F255" i="8" s="1"/>
  <c r="C251" i="8"/>
  <c r="E27" i="7" s="1"/>
  <c r="D20" i="7" l="1"/>
  <c r="D21" i="7"/>
  <c r="D22" i="7"/>
  <c r="D19" i="7"/>
  <c r="C20" i="7"/>
  <c r="C21" i="7"/>
  <c r="C22" i="7"/>
  <c r="C19" i="7"/>
  <c r="B20" i="7"/>
  <c r="B21" i="7"/>
  <c r="B22" i="7"/>
  <c r="B19" i="7"/>
  <c r="C250" i="8"/>
  <c r="D30" i="7" s="1"/>
  <c r="C249" i="8"/>
  <c r="D29" i="7" s="1"/>
  <c r="C248" i="8"/>
  <c r="D28" i="7" s="1"/>
  <c r="C247" i="8"/>
  <c r="D27" i="7" s="1"/>
  <c r="C246" i="8"/>
  <c r="C30" i="7" s="1"/>
  <c r="C245" i="8"/>
  <c r="C29" i="7" s="1"/>
  <c r="C244" i="8"/>
  <c r="C28" i="7" s="1"/>
  <c r="C243" i="8"/>
  <c r="C27" i="7" s="1"/>
  <c r="C242" i="8"/>
  <c r="B30" i="7" s="1"/>
  <c r="C241" i="8"/>
  <c r="B29" i="7" s="1"/>
  <c r="C240" i="8"/>
  <c r="B28" i="7" s="1"/>
  <c r="C239" i="8"/>
  <c r="B27" i="7" s="1"/>
  <c r="C238" i="8"/>
  <c r="C237" i="8"/>
  <c r="C236" i="8"/>
  <c r="C235" i="8"/>
  <c r="C234" i="8"/>
  <c r="C233" i="8"/>
  <c r="C232" i="8"/>
  <c r="C231" i="8"/>
  <c r="C230" i="8"/>
  <c r="C229" i="8"/>
  <c r="C228" i="8"/>
  <c r="C227" i="8"/>
  <c r="C226" i="8"/>
  <c r="C225" i="8"/>
  <c r="C224" i="8"/>
  <c r="C223" i="8"/>
  <c r="C222" i="8"/>
  <c r="C221" i="8"/>
  <c r="C220" i="8"/>
  <c r="C219" i="8"/>
  <c r="C218" i="8"/>
  <c r="C217" i="8"/>
  <c r="C216" i="8"/>
  <c r="C215" i="8"/>
  <c r="C214" i="8"/>
  <c r="C213" i="8"/>
  <c r="C212" i="8"/>
  <c r="C211" i="8"/>
  <c r="C210" i="8"/>
  <c r="C209" i="8"/>
  <c r="C208" i="8"/>
  <c r="C207" i="8"/>
  <c r="C206" i="8"/>
  <c r="C205" i="8"/>
  <c r="C204" i="8"/>
  <c r="C203" i="8"/>
  <c r="C202" i="8"/>
  <c r="C201" i="8"/>
  <c r="C200" i="8"/>
  <c r="C199" i="8"/>
  <c r="C198" i="8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E250" i="8"/>
  <c r="D24" i="7" l="1"/>
  <c r="F254" i="8"/>
  <c r="E32" i="7" s="1"/>
  <c r="E249" i="8"/>
  <c r="F253" i="8" s="1"/>
  <c r="E248" i="8" l="1"/>
  <c r="F252" i="8" s="1"/>
  <c r="E247" i="8" l="1"/>
  <c r="F251" i="8" s="1"/>
  <c r="E246" i="8" l="1"/>
  <c r="C24" i="7" l="1"/>
  <c r="F250" i="8"/>
  <c r="D32" i="7" s="1"/>
  <c r="E245" i="8"/>
  <c r="F249" i="8" s="1"/>
  <c r="E244" i="8" l="1"/>
  <c r="F248" i="8" s="1"/>
  <c r="E243" i="8" l="1"/>
  <c r="F247" i="8" s="1"/>
  <c r="E242" i="8" l="1"/>
  <c r="E238" i="8"/>
  <c r="E239" i="8"/>
  <c r="F243" i="8" s="1"/>
  <c r="E240" i="8"/>
  <c r="F244" i="8" s="1"/>
  <c r="E241" i="8"/>
  <c r="F245" i="8" s="1"/>
  <c r="B24" i="7" l="1"/>
  <c r="F246" i="8"/>
  <c r="C32" i="7" s="1"/>
  <c r="F242" i="8"/>
  <c r="B32" i="7" s="1"/>
  <c r="E237" i="8"/>
  <c r="F241" i="8" s="1"/>
  <c r="E236" i="8" l="1"/>
  <c r="F240" i="8" s="1"/>
  <c r="E234" i="8" l="1"/>
  <c r="F238" i="8" s="1"/>
  <c r="E235" i="8"/>
  <c r="F239" i="8" s="1"/>
  <c r="E233" i="8" l="1"/>
  <c r="F237" i="8" s="1"/>
  <c r="E232" i="8" l="1"/>
  <c r="F236" i="8" s="1"/>
  <c r="E10" i="8" l="1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F223" i="8" l="1"/>
  <c r="F215" i="8"/>
  <c r="F207" i="8"/>
  <c r="F199" i="8"/>
  <c r="F191" i="8"/>
  <c r="F183" i="8"/>
  <c r="F175" i="8"/>
  <c r="F167" i="8"/>
  <c r="F159" i="8"/>
  <c r="F151" i="8"/>
  <c r="F143" i="8"/>
  <c r="F135" i="8"/>
  <c r="F127" i="8"/>
  <c r="F119" i="8"/>
  <c r="F111" i="8"/>
  <c r="F103" i="8"/>
  <c r="F95" i="8"/>
  <c r="F87" i="8"/>
  <c r="F79" i="8"/>
  <c r="F71" i="8"/>
  <c r="F63" i="8"/>
  <c r="F55" i="8"/>
  <c r="F47" i="8"/>
  <c r="F39" i="8"/>
  <c r="F221" i="8"/>
  <c r="F205" i="8"/>
  <c r="F189" i="8"/>
  <c r="F173" i="8"/>
  <c r="F157" i="8"/>
  <c r="F141" i="8"/>
  <c r="F93" i="8"/>
  <c r="F77" i="8"/>
  <c r="F61" i="8"/>
  <c r="F45" i="8"/>
  <c r="F29" i="8"/>
  <c r="F231" i="8"/>
  <c r="F235" i="8"/>
  <c r="F23" i="8"/>
  <c r="F31" i="8"/>
  <c r="F15" i="8"/>
  <c r="F234" i="8"/>
  <c r="F217" i="8"/>
  <c r="F209" i="8"/>
  <c r="F201" i="8"/>
  <c r="F193" i="8"/>
  <c r="F185" i="8"/>
  <c r="F177" i="8"/>
  <c r="F161" i="8"/>
  <c r="F153" i="8"/>
  <c r="F145" i="8"/>
  <c r="F137" i="8"/>
  <c r="F129" i="8"/>
  <c r="F121" i="8"/>
  <c r="F113" i="8"/>
  <c r="F105" i="8"/>
  <c r="F97" i="8"/>
  <c r="F89" i="8"/>
  <c r="F81" i="8"/>
  <c r="F73" i="8"/>
  <c r="F65" i="8"/>
  <c r="F57" i="8"/>
  <c r="F49" i="8"/>
  <c r="F41" i="8"/>
  <c r="F33" i="8"/>
  <c r="F25" i="8"/>
  <c r="F17" i="8"/>
  <c r="F169" i="8"/>
  <c r="F225" i="8"/>
  <c r="F229" i="8"/>
  <c r="F233" i="8"/>
  <c r="F213" i="8"/>
  <c r="F197" i="8"/>
  <c r="F181" i="8"/>
  <c r="F165" i="8"/>
  <c r="F149" i="8"/>
  <c r="F133" i="8"/>
  <c r="F117" i="8"/>
  <c r="F101" i="8"/>
  <c r="F85" i="8"/>
  <c r="F69" i="8"/>
  <c r="F53" i="8"/>
  <c r="F37" i="8"/>
  <c r="F21" i="8"/>
  <c r="F228" i="8"/>
  <c r="F204" i="8"/>
  <c r="F180" i="8"/>
  <c r="F156" i="8"/>
  <c r="F132" i="8"/>
  <c r="F108" i="8"/>
  <c r="F76" i="8"/>
  <c r="F44" i="8"/>
  <c r="F219" i="8"/>
  <c r="F211" i="8"/>
  <c r="F203" i="8"/>
  <c r="F195" i="8"/>
  <c r="F187" i="8"/>
  <c r="F179" i="8"/>
  <c r="F163" i="8"/>
  <c r="F147" i="8"/>
  <c r="F139" i="8"/>
  <c r="F131" i="8"/>
  <c r="F123" i="8"/>
  <c r="F115" i="8"/>
  <c r="F107" i="8"/>
  <c r="F99" i="8"/>
  <c r="F91" i="8"/>
  <c r="F83" i="8"/>
  <c r="F75" i="8"/>
  <c r="F67" i="8"/>
  <c r="F59" i="8"/>
  <c r="F51" i="8"/>
  <c r="F43" i="8"/>
  <c r="F35" i="8"/>
  <c r="F27" i="8"/>
  <c r="F19" i="8"/>
  <c r="F125" i="8"/>
  <c r="F220" i="8"/>
  <c r="F196" i="8"/>
  <c r="F164" i="8"/>
  <c r="F140" i="8"/>
  <c r="F116" i="8"/>
  <c r="F92" i="8"/>
  <c r="F68" i="8"/>
  <c r="F52" i="8"/>
  <c r="F28" i="8"/>
  <c r="F155" i="8"/>
  <c r="F218" i="8"/>
  <c r="F202" i="8"/>
  <c r="F194" i="8"/>
  <c r="F186" i="8"/>
  <c r="F178" i="8"/>
  <c r="F170" i="8"/>
  <c r="F154" i="8"/>
  <c r="F146" i="8"/>
  <c r="F138" i="8"/>
  <c r="F130" i="8"/>
  <c r="F122" i="8"/>
  <c r="F114" i="8"/>
  <c r="F106" i="8"/>
  <c r="F98" i="8"/>
  <c r="F90" i="8"/>
  <c r="F82" i="8"/>
  <c r="F74" i="8"/>
  <c r="F66" i="8"/>
  <c r="F58" i="8"/>
  <c r="F50" i="8"/>
  <c r="F42" i="8"/>
  <c r="F34" i="8"/>
  <c r="F26" i="8"/>
  <c r="F18" i="8"/>
  <c r="F109" i="8"/>
  <c r="F212" i="8"/>
  <c r="F188" i="8"/>
  <c r="F172" i="8"/>
  <c r="F148" i="8"/>
  <c r="F124" i="8"/>
  <c r="F100" i="8"/>
  <c r="F84" i="8"/>
  <c r="F60" i="8"/>
  <c r="F36" i="8"/>
  <c r="F20" i="8"/>
  <c r="F227" i="8"/>
  <c r="F171" i="8"/>
  <c r="F226" i="8"/>
  <c r="F210" i="8"/>
  <c r="F162" i="8"/>
  <c r="F222" i="8"/>
  <c r="F214" i="8"/>
  <c r="F206" i="8"/>
  <c r="F198" i="8"/>
  <c r="F190" i="8"/>
  <c r="F182" i="8"/>
  <c r="F174" i="8"/>
  <c r="F166" i="8"/>
  <c r="F158" i="8"/>
  <c r="F150" i="8"/>
  <c r="F142" i="8"/>
  <c r="F134" i="8"/>
  <c r="F126" i="8"/>
  <c r="F118" i="8"/>
  <c r="F110" i="8"/>
  <c r="F102" i="8"/>
  <c r="F94" i="8"/>
  <c r="F86" i="8"/>
  <c r="F78" i="8"/>
  <c r="F70" i="8"/>
  <c r="F62" i="8"/>
  <c r="F54" i="8"/>
  <c r="F46" i="8"/>
  <c r="F38" i="8"/>
  <c r="F30" i="8"/>
  <c r="F22" i="8"/>
  <c r="F14" i="8"/>
  <c r="F224" i="8"/>
  <c r="F216" i="8"/>
  <c r="F208" i="8"/>
  <c r="F200" i="8"/>
  <c r="F192" i="8"/>
  <c r="F184" i="8"/>
  <c r="F176" i="8"/>
  <c r="F168" i="8"/>
  <c r="F160" i="8"/>
  <c r="F152" i="8"/>
  <c r="F144" i="8"/>
  <c r="F136" i="8"/>
  <c r="F128" i="8"/>
  <c r="F120" i="8"/>
  <c r="F112" i="8"/>
  <c r="F104" i="8"/>
  <c r="F96" i="8"/>
  <c r="F88" i="8"/>
  <c r="F80" i="8"/>
  <c r="F72" i="8"/>
  <c r="F64" i="8"/>
  <c r="F56" i="8"/>
  <c r="F48" i="8"/>
  <c r="F40" i="8"/>
  <c r="F32" i="8"/>
  <c r="F24" i="8"/>
  <c r="F16" i="8"/>
  <c r="F232" i="8"/>
  <c r="F230" i="8"/>
</calcChain>
</file>

<file path=xl/sharedStrings.xml><?xml version="1.0" encoding="utf-8"?>
<sst xmlns="http://schemas.openxmlformats.org/spreadsheetml/2006/main" count="46" uniqueCount="36">
  <si>
    <t>September</t>
  </si>
  <si>
    <t>December</t>
  </si>
  <si>
    <t>March</t>
  </si>
  <si>
    <t>June</t>
  </si>
  <si>
    <t>Quarter</t>
  </si>
  <si>
    <t>4.4 Business investment</t>
  </si>
  <si>
    <t>Update</t>
  </si>
  <si>
    <t>Original</t>
  </si>
  <si>
    <t>A2302542R</t>
  </si>
  <si>
    <t>Annual total of original data (year ending 30 June)</t>
  </si>
  <si>
    <t>(b) Year ending 30 June.</t>
  </si>
  <si>
    <t>Chain volume measures (a) – $ million</t>
  </si>
  <si>
    <t>Annual (b)</t>
  </si>
  <si>
    <t>Related publications</t>
  </si>
  <si>
    <t>Source:</t>
  </si>
  <si>
    <t>measures. Annual figures are calculated using original, current data.</t>
  </si>
  <si>
    <r>
      <t xml:space="preserve">NAB, </t>
    </r>
    <r>
      <rPr>
        <i/>
        <sz val="8"/>
        <color rgb="FF398BCA"/>
        <rFont val="Calibri"/>
        <family val="2"/>
      </rPr>
      <t>Monthly business survey</t>
    </r>
  </si>
  <si>
    <r>
      <t xml:space="preserve">Westpac – Melbourne Institute, </t>
    </r>
    <r>
      <rPr>
        <i/>
        <sz val="8"/>
        <color rgb="FF398BCA"/>
        <rFont val="Calibri"/>
        <family val="2"/>
      </rPr>
      <t>Consumer sentiment bulletin</t>
    </r>
  </si>
  <si>
    <t xml:space="preserve">This quarter compared to same quarter in previous year – per cent change (a) </t>
  </si>
  <si>
    <t>2017–18</t>
  </si>
  <si>
    <t>2018–19</t>
  </si>
  <si>
    <t>2019–20</t>
  </si>
  <si>
    <t xml:space="preserve">(a) Quarterly figures (including the graph) are calculated using the seasonally adjusted series and chain volume </t>
  </si>
  <si>
    <t>Seasonally Adjusted</t>
  </si>
  <si>
    <t>A2304095K</t>
  </si>
  <si>
    <t>2020–21</t>
  </si>
  <si>
    <t>Source: ABS, Australian National Accounts: National Income, Expenditure and Product (Table 2 - chain volume, Table 3 - current prices)</t>
  </si>
  <si>
    <t>Total private business investment, Chain Volume Measures</t>
  </si>
  <si>
    <t>Total private business investment, Current Prices</t>
  </si>
  <si>
    <t>Calculated</t>
  </si>
  <si>
    <t>Original ($ Millions)</t>
  </si>
  <si>
    <t>Seasonally Adjusted ($ Millions)</t>
  </si>
  <si>
    <t>Annual change % (month of this year compared to month of previous year)</t>
  </si>
  <si>
    <t>Annual total change % (total this year compared to total of previous year)</t>
  </si>
  <si>
    <r>
      <t xml:space="preserve"> ABS, </t>
    </r>
    <r>
      <rPr>
        <i/>
        <sz val="8"/>
        <color rgb="FF398BCA"/>
        <rFont val="Calibri"/>
        <family val="2"/>
      </rPr>
      <t>Australian national accounts: national income, expenditure and product</t>
    </r>
  </si>
  <si>
    <t>2021–22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</si>
</sst>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\ ##0"/>
    <numFmt numFmtId="166" formatCode="0_)"/>
    <numFmt numFmtId="167" formatCode="#0.0"/>
    <numFmt numFmtId="168" formatCode="[$-C09]d\ mmmm\ yyyy;@"/>
    <numFmt numFmtId="169" formatCode="mmm\-yyyy"/>
    <numFmt numFmtId="170" formatCode="0;\-0;0;@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u/>
      <sz val="7.5"/>
      <color indexed="12"/>
      <name val="Arial"/>
      <family val="2"/>
    </font>
    <font>
      <sz val="8"/>
      <color rgb="FF0070C0"/>
      <name val="Times New Roman"/>
      <family val="1"/>
    </font>
    <font>
      <sz val="10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1"/>
    </font>
    <font>
      <b/>
      <sz val="8"/>
      <name val="Arial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color rgb="FF13B5EA"/>
      <name val="Calibri"/>
      <family val="2"/>
      <scheme val="minor"/>
    </font>
    <font>
      <b/>
      <sz val="8"/>
      <name val="Calibri"/>
      <family val="2"/>
    </font>
    <font>
      <b/>
      <sz val="10"/>
      <color rgb="FF13B5EA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9"/>
      <name val="Calibri"/>
      <family val="2"/>
    </font>
    <font>
      <i/>
      <sz val="9"/>
      <name val="Calibri"/>
      <family val="2"/>
    </font>
    <font>
      <b/>
      <sz val="1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rgb="FF398BCA"/>
      <name val="Calibri"/>
      <family val="2"/>
    </font>
    <font>
      <i/>
      <sz val="8"/>
      <color rgb="FF398BCA"/>
      <name val="Calibri"/>
      <family val="2"/>
    </font>
    <font>
      <b/>
      <sz val="9"/>
      <color rgb="FF398BCA"/>
      <name val="Calibri"/>
      <family val="2"/>
      <scheme val="minor"/>
    </font>
    <font>
      <sz val="10"/>
      <color theme="0" tint="-0.34998626667073579"/>
      <name val="Arial"/>
      <family val="2"/>
    </font>
    <font>
      <sz val="8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398BCA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14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5" fillId="0" borderId="0"/>
    <xf numFmtId="0" fontId="5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7" fillId="0" borderId="0" applyNumberForma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/>
    <xf numFmtId="0" fontId="6" fillId="0" borderId="0" xfId="0" applyFont="1" applyBorder="1"/>
    <xf numFmtId="0" fontId="10" fillId="0" borderId="0" xfId="0" applyFont="1" applyBorder="1"/>
    <xf numFmtId="0" fontId="8" fillId="0" borderId="0" xfId="0" applyFont="1" applyBorder="1"/>
    <xf numFmtId="0" fontId="0" fillId="0" borderId="0" xfId="0" applyBorder="1"/>
    <xf numFmtId="0" fontId="13" fillId="0" borderId="0" xfId="0" applyFont="1" applyFill="1"/>
    <xf numFmtId="0" fontId="9" fillId="0" borderId="0" xfId="0" applyFont="1" applyFill="1" applyAlignment="1">
      <alignment horizontal="left"/>
    </xf>
    <xf numFmtId="0" fontId="13" fillId="0" borderId="0" xfId="0" applyNumberFormat="1" applyFont="1" applyFill="1"/>
    <xf numFmtId="169" fontId="16" fillId="0" borderId="0" xfId="0" applyNumberFormat="1" applyFont="1" applyFill="1" applyAlignment="1">
      <alignment horizontal="left"/>
    </xf>
    <xf numFmtId="0" fontId="9" fillId="0" borderId="0" xfId="0" applyFont="1" applyFill="1" applyAlignment="1"/>
    <xf numFmtId="0" fontId="16" fillId="0" borderId="0" xfId="0" applyFont="1" applyFill="1" applyAlignment="1"/>
    <xf numFmtId="164" fontId="9" fillId="0" borderId="0" xfId="0" applyNumberFormat="1" applyFont="1" applyFill="1" applyAlignment="1"/>
    <xf numFmtId="0" fontId="18" fillId="0" borderId="0" xfId="0" applyFont="1" applyBorder="1"/>
    <xf numFmtId="170" fontId="9" fillId="0" borderId="0" xfId="0" applyNumberFormat="1" applyFont="1" applyFill="1" applyAlignment="1"/>
    <xf numFmtId="1" fontId="8" fillId="0" borderId="0" xfId="0" applyNumberFormat="1" applyFont="1" applyFill="1" applyAlignment="1"/>
    <xf numFmtId="165" fontId="18" fillId="0" borderId="0" xfId="0" applyNumberFormat="1" applyFont="1" applyFill="1" applyBorder="1"/>
    <xf numFmtId="0" fontId="7" fillId="0" borderId="0" xfId="0" applyFont="1" applyBorder="1" applyAlignment="1">
      <alignment horizontal="left"/>
    </xf>
    <xf numFmtId="0" fontId="16" fillId="0" borderId="0" xfId="0" applyFont="1" applyFill="1" applyAlignment="1">
      <alignment wrapText="1"/>
    </xf>
    <xf numFmtId="0" fontId="4" fillId="0" borderId="0" xfId="0" applyFont="1" applyFill="1"/>
    <xf numFmtId="0" fontId="26" fillId="0" borderId="0" xfId="1" applyFont="1" applyFill="1" applyAlignment="1" applyProtection="1">
      <alignment horizontal="left"/>
    </xf>
    <xf numFmtId="169" fontId="9" fillId="0" borderId="0" xfId="0" applyNumberFormat="1" applyFont="1" applyFill="1" applyAlignment="1">
      <alignment horizontal="left"/>
    </xf>
    <xf numFmtId="0" fontId="0" fillId="0" borderId="0" xfId="0" applyBorder="1" applyProtection="1"/>
    <xf numFmtId="0" fontId="22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165" fontId="18" fillId="0" borderId="0" xfId="0" applyNumberFormat="1" applyFont="1" applyBorder="1"/>
    <xf numFmtId="0" fontId="19" fillId="0" borderId="0" xfId="0" applyFont="1" applyBorder="1"/>
    <xf numFmtId="164" fontId="18" fillId="0" borderId="0" xfId="0" applyNumberFormat="1" applyFont="1" applyFill="1" applyBorder="1"/>
    <xf numFmtId="167" fontId="18" fillId="0" borderId="0" xfId="0" applyNumberFormat="1" applyFont="1" applyFill="1" applyBorder="1"/>
    <xf numFmtId="0" fontId="10" fillId="0" borderId="0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21" fillId="0" borderId="0" xfId="0" applyFont="1" applyBorder="1" applyAlignment="1">
      <alignment horizontal="left"/>
    </xf>
    <xf numFmtId="0" fontId="29" fillId="0" borderId="0" xfId="0" applyFont="1" applyAlignment="1">
      <alignment vertical="center"/>
    </xf>
    <xf numFmtId="0" fontId="20" fillId="0" borderId="0" xfId="0" quotePrefix="1" applyFont="1" applyBorder="1" applyAlignment="1">
      <alignment vertical="top"/>
    </xf>
    <xf numFmtId="0" fontId="0" fillId="0" borderId="0" xfId="0" applyBorder="1" applyAlignment="1">
      <alignment vertical="center"/>
    </xf>
    <xf numFmtId="0" fontId="17" fillId="0" borderId="0" xfId="3" applyFont="1" applyBorder="1" applyAlignment="1"/>
    <xf numFmtId="0" fontId="28" fillId="0" borderId="0" xfId="0" applyFont="1" applyAlignment="1"/>
    <xf numFmtId="0" fontId="20" fillId="0" borderId="0" xfId="0" quotePrefix="1" applyFont="1" applyBorder="1" applyAlignment="1"/>
    <xf numFmtId="0" fontId="12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Fill="1" applyBorder="1"/>
    <xf numFmtId="0" fontId="30" fillId="2" borderId="0" xfId="0" applyFont="1" applyFill="1" applyBorder="1"/>
    <xf numFmtId="0" fontId="30" fillId="2" borderId="0" xfId="0" applyFont="1" applyFill="1" applyBorder="1" applyAlignment="1">
      <alignment horizontal="right"/>
    </xf>
    <xf numFmtId="0" fontId="31" fillId="2" borderId="0" xfId="0" applyFont="1" applyFill="1" applyBorder="1"/>
    <xf numFmtId="0" fontId="32" fillId="2" borderId="0" xfId="0" applyFont="1" applyFill="1" applyBorder="1"/>
    <xf numFmtId="0" fontId="33" fillId="2" borderId="0" xfId="0" applyFont="1" applyFill="1" applyBorder="1"/>
    <xf numFmtId="0" fontId="34" fillId="2" borderId="0" xfId="0" applyFont="1" applyFill="1" applyBorder="1"/>
    <xf numFmtId="0" fontId="18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165" fontId="18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35" fillId="0" borderId="0" xfId="0" applyFont="1" applyAlignment="1"/>
    <xf numFmtId="167" fontId="13" fillId="0" borderId="0" xfId="0" applyNumberFormat="1" applyFont="1" applyFill="1"/>
    <xf numFmtId="166" fontId="13" fillId="0" borderId="0" xfId="0" applyNumberFormat="1" applyFont="1" applyFill="1" applyProtection="1"/>
    <xf numFmtId="170" fontId="9" fillId="0" borderId="0" xfId="15" applyNumberFormat="1" applyFont="1" applyFill="1" applyAlignment="1"/>
    <xf numFmtId="0" fontId="37" fillId="3" borderId="0" xfId="0" quotePrefix="1" applyFont="1" applyFill="1" applyBorder="1" applyAlignment="1">
      <alignment horizontal="left" vertical="center"/>
    </xf>
    <xf numFmtId="0" fontId="37" fillId="3" borderId="0" xfId="0" applyFont="1" applyFill="1" applyBorder="1" applyAlignment="1">
      <alignment horizontal="left" vertical="center"/>
    </xf>
    <xf numFmtId="0" fontId="17" fillId="0" borderId="0" xfId="3" applyFont="1" applyBorder="1" applyAlignment="1">
      <alignment horizontal="left" indent="1"/>
    </xf>
    <xf numFmtId="0" fontId="16" fillId="0" borderId="2" xfId="0" applyFont="1" applyFill="1" applyBorder="1" applyAlignment="1">
      <alignment horizontal="right" wrapText="1"/>
    </xf>
    <xf numFmtId="164" fontId="16" fillId="0" borderId="2" xfId="0" applyNumberFormat="1" applyFont="1" applyFill="1" applyBorder="1" applyAlignment="1">
      <alignment horizontal="right" wrapText="1"/>
    </xf>
    <xf numFmtId="0" fontId="38" fillId="0" borderId="0" xfId="0" applyFont="1" applyFill="1"/>
    <xf numFmtId="0" fontId="39" fillId="0" borderId="0" xfId="0" applyFont="1" applyFill="1" applyAlignment="1"/>
    <xf numFmtId="0" fontId="9" fillId="0" borderId="0" xfId="0" applyFont="1" applyFill="1" applyAlignment="1">
      <alignment horizontal="right" wrapText="1"/>
    </xf>
    <xf numFmtId="0" fontId="39" fillId="0" borderId="0" xfId="0" applyFont="1" applyFill="1" applyAlignment="1">
      <alignment horizontal="left"/>
    </xf>
    <xf numFmtId="168" fontId="17" fillId="0" borderId="0" xfId="0" quotePrefix="1" applyNumberFormat="1" applyFont="1" applyBorder="1" applyAlignment="1">
      <alignment horizontal="left" wrapText="1"/>
    </xf>
    <xf numFmtId="168" fontId="13" fillId="0" borderId="0" xfId="0" applyNumberFormat="1" applyFont="1" applyBorder="1" applyAlignment="1">
      <alignment wrapText="1"/>
    </xf>
  </cellXfs>
  <cellStyles count="16">
    <cellStyle name="Comma 2" xfId="6" xr:uid="{00000000-0005-0000-0000-000000000000}"/>
    <cellStyle name="Hyperlink" xfId="1" builtinId="8"/>
    <cellStyle name="Hyperlink 2" xfId="9" xr:uid="{00000000-0005-0000-0000-000002000000}"/>
    <cellStyle name="Hyperlink 3" xfId="10" xr:uid="{00000000-0005-0000-0000-000003000000}"/>
    <cellStyle name="Hyperlink 4" xfId="11" xr:uid="{00000000-0005-0000-0000-000004000000}"/>
    <cellStyle name="Hyperlink 5" xfId="13" xr:uid="{00000000-0005-0000-0000-000005000000}"/>
    <cellStyle name="Normal" xfId="0" builtinId="0"/>
    <cellStyle name="Normal 2" xfId="2" xr:uid="{00000000-0005-0000-0000-000007000000}"/>
    <cellStyle name="Normal 3" xfId="4" xr:uid="{00000000-0005-0000-0000-000008000000}"/>
    <cellStyle name="Normal 4" xfId="7" xr:uid="{00000000-0005-0000-0000-000009000000}"/>
    <cellStyle name="Normal 5" xfId="8" xr:uid="{00000000-0005-0000-0000-00000A000000}"/>
    <cellStyle name="Normal 6" xfId="12" xr:uid="{00000000-0005-0000-0000-00000B000000}"/>
    <cellStyle name="Normal 7" xfId="14" xr:uid="{00000000-0005-0000-0000-00000C000000}"/>
    <cellStyle name="Normal 8" xfId="15" xr:uid="{00000000-0005-0000-0000-00000D000000}"/>
    <cellStyle name="Normal_Table 2.2" xfId="3" xr:uid="{00000000-0005-0000-0000-00000E000000}"/>
    <cellStyle name="Percent 2" xfId="5" xr:uid="{00000000-0005-0000-0000-00000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98BCA"/>
      <color rgb="FFDCE6EE"/>
      <color rgb="FF033C59"/>
      <color rgb="FF13B5EA"/>
      <color rgb="FF919195"/>
      <color rgb="FFF99D31"/>
      <color rgb="FF72B4E7"/>
      <color rgb="FF949397"/>
      <color rgb="FFDD98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$ million</a:t>
            </a:r>
          </a:p>
        </c:rich>
      </c:tx>
      <c:layout>
        <c:manualLayout>
          <c:xMode val="edge"/>
          <c:yMode val="edge"/>
          <c:x val="1.2437688465120519E-2"/>
          <c:y val="1.7241219405878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652236838502496E-2"/>
          <c:y val="0.12068965517241392"/>
          <c:w val="0.87837653676300897"/>
          <c:h val="0.7716252776095295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cat>
            <c:numRef>
              <c:f>'4.4 Data'!$A$111:$A$256</c:f>
              <c:numCache>
                <c:formatCode>mmm\-yyyy</c:formatCode>
                <c:ptCount val="146"/>
                <c:pt idx="0">
                  <c:v>31291</c:v>
                </c:pt>
                <c:pt idx="1">
                  <c:v>31382</c:v>
                </c:pt>
                <c:pt idx="2">
                  <c:v>31472</c:v>
                </c:pt>
                <c:pt idx="3">
                  <c:v>31564</c:v>
                </c:pt>
                <c:pt idx="4">
                  <c:v>31656</c:v>
                </c:pt>
                <c:pt idx="5">
                  <c:v>31747</c:v>
                </c:pt>
                <c:pt idx="6">
                  <c:v>31837</c:v>
                </c:pt>
                <c:pt idx="7">
                  <c:v>31929</c:v>
                </c:pt>
                <c:pt idx="8">
                  <c:v>32021</c:v>
                </c:pt>
                <c:pt idx="9">
                  <c:v>32112</c:v>
                </c:pt>
                <c:pt idx="10">
                  <c:v>32203</c:v>
                </c:pt>
                <c:pt idx="11">
                  <c:v>32295</c:v>
                </c:pt>
                <c:pt idx="12">
                  <c:v>32387</c:v>
                </c:pt>
                <c:pt idx="13">
                  <c:v>32478</c:v>
                </c:pt>
                <c:pt idx="14">
                  <c:v>32568</c:v>
                </c:pt>
                <c:pt idx="15">
                  <c:v>32660</c:v>
                </c:pt>
                <c:pt idx="16">
                  <c:v>32752</c:v>
                </c:pt>
                <c:pt idx="17">
                  <c:v>32843</c:v>
                </c:pt>
                <c:pt idx="18">
                  <c:v>32933</c:v>
                </c:pt>
                <c:pt idx="19">
                  <c:v>33025</c:v>
                </c:pt>
                <c:pt idx="20">
                  <c:v>33117</c:v>
                </c:pt>
                <c:pt idx="21">
                  <c:v>33208</c:v>
                </c:pt>
                <c:pt idx="22">
                  <c:v>33298</c:v>
                </c:pt>
                <c:pt idx="23">
                  <c:v>33390</c:v>
                </c:pt>
                <c:pt idx="24">
                  <c:v>33482</c:v>
                </c:pt>
                <c:pt idx="25">
                  <c:v>33573</c:v>
                </c:pt>
                <c:pt idx="26">
                  <c:v>33664</c:v>
                </c:pt>
                <c:pt idx="27">
                  <c:v>33756</c:v>
                </c:pt>
                <c:pt idx="28">
                  <c:v>33848</c:v>
                </c:pt>
                <c:pt idx="29">
                  <c:v>33939</c:v>
                </c:pt>
                <c:pt idx="30">
                  <c:v>34029</c:v>
                </c:pt>
                <c:pt idx="31">
                  <c:v>34121</c:v>
                </c:pt>
                <c:pt idx="32">
                  <c:v>34213</c:v>
                </c:pt>
                <c:pt idx="33">
                  <c:v>34304</c:v>
                </c:pt>
                <c:pt idx="34">
                  <c:v>34394</c:v>
                </c:pt>
                <c:pt idx="35">
                  <c:v>34486</c:v>
                </c:pt>
                <c:pt idx="36">
                  <c:v>34578</c:v>
                </c:pt>
                <c:pt idx="37">
                  <c:v>34669</c:v>
                </c:pt>
                <c:pt idx="38">
                  <c:v>34759</c:v>
                </c:pt>
                <c:pt idx="39">
                  <c:v>34851</c:v>
                </c:pt>
                <c:pt idx="40">
                  <c:v>34943</c:v>
                </c:pt>
                <c:pt idx="41">
                  <c:v>35034</c:v>
                </c:pt>
                <c:pt idx="42">
                  <c:v>35125</c:v>
                </c:pt>
                <c:pt idx="43">
                  <c:v>35217</c:v>
                </c:pt>
                <c:pt idx="44">
                  <c:v>35309</c:v>
                </c:pt>
                <c:pt idx="45">
                  <c:v>35400</c:v>
                </c:pt>
                <c:pt idx="46">
                  <c:v>35490</c:v>
                </c:pt>
                <c:pt idx="47">
                  <c:v>35582</c:v>
                </c:pt>
                <c:pt idx="48">
                  <c:v>35674</c:v>
                </c:pt>
                <c:pt idx="49">
                  <c:v>35765</c:v>
                </c:pt>
                <c:pt idx="50">
                  <c:v>35855</c:v>
                </c:pt>
                <c:pt idx="51">
                  <c:v>35947</c:v>
                </c:pt>
                <c:pt idx="52">
                  <c:v>36039</c:v>
                </c:pt>
                <c:pt idx="53">
                  <c:v>36130</c:v>
                </c:pt>
                <c:pt idx="54">
                  <c:v>36220</c:v>
                </c:pt>
                <c:pt idx="55">
                  <c:v>36312</c:v>
                </c:pt>
                <c:pt idx="56">
                  <c:v>36404</c:v>
                </c:pt>
                <c:pt idx="57">
                  <c:v>36495</c:v>
                </c:pt>
                <c:pt idx="58">
                  <c:v>36586</c:v>
                </c:pt>
                <c:pt idx="59">
                  <c:v>36678</c:v>
                </c:pt>
                <c:pt idx="60">
                  <c:v>36770</c:v>
                </c:pt>
                <c:pt idx="61">
                  <c:v>36861</c:v>
                </c:pt>
                <c:pt idx="62">
                  <c:v>36951</c:v>
                </c:pt>
                <c:pt idx="63">
                  <c:v>37043</c:v>
                </c:pt>
                <c:pt idx="64">
                  <c:v>37135</c:v>
                </c:pt>
                <c:pt idx="65">
                  <c:v>37226</c:v>
                </c:pt>
                <c:pt idx="66">
                  <c:v>37316</c:v>
                </c:pt>
                <c:pt idx="67">
                  <c:v>37408</c:v>
                </c:pt>
                <c:pt idx="68">
                  <c:v>37500</c:v>
                </c:pt>
                <c:pt idx="69">
                  <c:v>37591</c:v>
                </c:pt>
                <c:pt idx="70">
                  <c:v>37681</c:v>
                </c:pt>
                <c:pt idx="71">
                  <c:v>37773</c:v>
                </c:pt>
                <c:pt idx="72">
                  <c:v>37865</c:v>
                </c:pt>
                <c:pt idx="73">
                  <c:v>37956</c:v>
                </c:pt>
                <c:pt idx="74">
                  <c:v>38047</c:v>
                </c:pt>
                <c:pt idx="75">
                  <c:v>38139</c:v>
                </c:pt>
                <c:pt idx="76">
                  <c:v>38231</c:v>
                </c:pt>
                <c:pt idx="77">
                  <c:v>38322</c:v>
                </c:pt>
                <c:pt idx="78">
                  <c:v>38412</c:v>
                </c:pt>
                <c:pt idx="79">
                  <c:v>38504</c:v>
                </c:pt>
                <c:pt idx="80">
                  <c:v>38596</c:v>
                </c:pt>
                <c:pt idx="81">
                  <c:v>38687</c:v>
                </c:pt>
                <c:pt idx="82">
                  <c:v>38777</c:v>
                </c:pt>
                <c:pt idx="83">
                  <c:v>38869</c:v>
                </c:pt>
                <c:pt idx="84">
                  <c:v>38961</c:v>
                </c:pt>
                <c:pt idx="85">
                  <c:v>39052</c:v>
                </c:pt>
                <c:pt idx="86">
                  <c:v>39142</c:v>
                </c:pt>
                <c:pt idx="87">
                  <c:v>39234</c:v>
                </c:pt>
                <c:pt idx="88">
                  <c:v>39326</c:v>
                </c:pt>
                <c:pt idx="89">
                  <c:v>39417</c:v>
                </c:pt>
                <c:pt idx="90">
                  <c:v>39508</c:v>
                </c:pt>
                <c:pt idx="91">
                  <c:v>39600</c:v>
                </c:pt>
                <c:pt idx="92">
                  <c:v>39692</c:v>
                </c:pt>
                <c:pt idx="93">
                  <c:v>39783</c:v>
                </c:pt>
                <c:pt idx="94">
                  <c:v>39873</c:v>
                </c:pt>
                <c:pt idx="95">
                  <c:v>39965</c:v>
                </c:pt>
                <c:pt idx="96">
                  <c:v>40057</c:v>
                </c:pt>
                <c:pt idx="97">
                  <c:v>40148</c:v>
                </c:pt>
                <c:pt idx="98">
                  <c:v>40238</c:v>
                </c:pt>
                <c:pt idx="99">
                  <c:v>40330</c:v>
                </c:pt>
                <c:pt idx="100">
                  <c:v>40422</c:v>
                </c:pt>
                <c:pt idx="101">
                  <c:v>40513</c:v>
                </c:pt>
                <c:pt idx="102">
                  <c:v>40603</c:v>
                </c:pt>
                <c:pt idx="103">
                  <c:v>40695</c:v>
                </c:pt>
                <c:pt idx="104">
                  <c:v>40787</c:v>
                </c:pt>
                <c:pt idx="105">
                  <c:v>40878</c:v>
                </c:pt>
                <c:pt idx="106">
                  <c:v>40969</c:v>
                </c:pt>
                <c:pt idx="107">
                  <c:v>41061</c:v>
                </c:pt>
                <c:pt idx="108">
                  <c:v>41153</c:v>
                </c:pt>
                <c:pt idx="109">
                  <c:v>41244</c:v>
                </c:pt>
                <c:pt idx="110">
                  <c:v>41334</c:v>
                </c:pt>
                <c:pt idx="111">
                  <c:v>41426</c:v>
                </c:pt>
                <c:pt idx="112">
                  <c:v>41518</c:v>
                </c:pt>
                <c:pt idx="113">
                  <c:v>41609</c:v>
                </c:pt>
                <c:pt idx="114">
                  <c:v>41699</c:v>
                </c:pt>
                <c:pt idx="115">
                  <c:v>41791</c:v>
                </c:pt>
                <c:pt idx="116">
                  <c:v>41883</c:v>
                </c:pt>
                <c:pt idx="117">
                  <c:v>41974</c:v>
                </c:pt>
                <c:pt idx="118">
                  <c:v>42064</c:v>
                </c:pt>
                <c:pt idx="119">
                  <c:v>42156</c:v>
                </c:pt>
                <c:pt idx="120">
                  <c:v>42248</c:v>
                </c:pt>
                <c:pt idx="121">
                  <c:v>42339</c:v>
                </c:pt>
                <c:pt idx="122">
                  <c:v>42430</c:v>
                </c:pt>
                <c:pt idx="123">
                  <c:v>42522</c:v>
                </c:pt>
                <c:pt idx="124">
                  <c:v>42614</c:v>
                </c:pt>
                <c:pt idx="125">
                  <c:v>42705</c:v>
                </c:pt>
                <c:pt idx="126">
                  <c:v>42795</c:v>
                </c:pt>
                <c:pt idx="127">
                  <c:v>42887</c:v>
                </c:pt>
                <c:pt idx="128">
                  <c:v>42979</c:v>
                </c:pt>
                <c:pt idx="129">
                  <c:v>43070</c:v>
                </c:pt>
                <c:pt idx="130">
                  <c:v>43160</c:v>
                </c:pt>
                <c:pt idx="131">
                  <c:v>43252</c:v>
                </c:pt>
                <c:pt idx="132">
                  <c:v>43344</c:v>
                </c:pt>
                <c:pt idx="133">
                  <c:v>43435</c:v>
                </c:pt>
                <c:pt idx="134">
                  <c:v>43525</c:v>
                </c:pt>
                <c:pt idx="135">
                  <c:v>43617</c:v>
                </c:pt>
                <c:pt idx="136">
                  <c:v>43709</c:v>
                </c:pt>
                <c:pt idx="137">
                  <c:v>43800</c:v>
                </c:pt>
                <c:pt idx="138">
                  <c:v>43891</c:v>
                </c:pt>
                <c:pt idx="139">
                  <c:v>43983</c:v>
                </c:pt>
                <c:pt idx="140">
                  <c:v>44075</c:v>
                </c:pt>
                <c:pt idx="141">
                  <c:v>44166</c:v>
                </c:pt>
                <c:pt idx="142">
                  <c:v>44256</c:v>
                </c:pt>
                <c:pt idx="143">
                  <c:v>44348</c:v>
                </c:pt>
                <c:pt idx="144">
                  <c:v>44440</c:v>
                </c:pt>
                <c:pt idx="145">
                  <c:v>44531</c:v>
                </c:pt>
              </c:numCache>
            </c:numRef>
          </c:cat>
          <c:val>
            <c:numRef>
              <c:f>'4.4 Data'!$B$111:$B$256</c:f>
              <c:numCache>
                <c:formatCode>0;\-0;0;@</c:formatCode>
                <c:ptCount val="146"/>
                <c:pt idx="0">
                  <c:v>12045</c:v>
                </c:pt>
                <c:pt idx="1">
                  <c:v>11654</c:v>
                </c:pt>
                <c:pt idx="2">
                  <c:v>11465</c:v>
                </c:pt>
                <c:pt idx="3">
                  <c:v>11883</c:v>
                </c:pt>
                <c:pt idx="4">
                  <c:v>11494</c:v>
                </c:pt>
                <c:pt idx="5">
                  <c:v>12617</c:v>
                </c:pt>
                <c:pt idx="6">
                  <c:v>11900</c:v>
                </c:pt>
                <c:pt idx="7">
                  <c:v>13133</c:v>
                </c:pt>
                <c:pt idx="8">
                  <c:v>13086</c:v>
                </c:pt>
                <c:pt idx="9">
                  <c:v>13979</c:v>
                </c:pt>
                <c:pt idx="10">
                  <c:v>14531</c:v>
                </c:pt>
                <c:pt idx="11">
                  <c:v>15482</c:v>
                </c:pt>
                <c:pt idx="12">
                  <c:v>14366</c:v>
                </c:pt>
                <c:pt idx="13">
                  <c:v>15792</c:v>
                </c:pt>
                <c:pt idx="14">
                  <c:v>16667</c:v>
                </c:pt>
                <c:pt idx="15">
                  <c:v>17016</c:v>
                </c:pt>
                <c:pt idx="16">
                  <c:v>16791</c:v>
                </c:pt>
                <c:pt idx="17">
                  <c:v>16407</c:v>
                </c:pt>
                <c:pt idx="18">
                  <c:v>15892</c:v>
                </c:pt>
                <c:pt idx="19">
                  <c:v>15115</c:v>
                </c:pt>
                <c:pt idx="20">
                  <c:v>15097</c:v>
                </c:pt>
                <c:pt idx="21">
                  <c:v>14347</c:v>
                </c:pt>
                <c:pt idx="22">
                  <c:v>13302</c:v>
                </c:pt>
                <c:pt idx="23">
                  <c:v>13142</c:v>
                </c:pt>
                <c:pt idx="24">
                  <c:v>12583</c:v>
                </c:pt>
                <c:pt idx="25">
                  <c:v>12376</c:v>
                </c:pt>
                <c:pt idx="26">
                  <c:v>12726</c:v>
                </c:pt>
                <c:pt idx="27">
                  <c:v>12606</c:v>
                </c:pt>
                <c:pt idx="28">
                  <c:v>12162</c:v>
                </c:pt>
                <c:pt idx="29">
                  <c:v>14661</c:v>
                </c:pt>
                <c:pt idx="30">
                  <c:v>13659</c:v>
                </c:pt>
                <c:pt idx="31" formatCode="General">
                  <c:v>13899</c:v>
                </c:pt>
                <c:pt idx="32" formatCode="General">
                  <c:v>13578</c:v>
                </c:pt>
                <c:pt idx="33" formatCode="General">
                  <c:v>13974</c:v>
                </c:pt>
                <c:pt idx="34" formatCode="General">
                  <c:v>15238</c:v>
                </c:pt>
                <c:pt idx="35" formatCode="General">
                  <c:v>15497</c:v>
                </c:pt>
                <c:pt idx="36" formatCode="General">
                  <c:v>16272</c:v>
                </c:pt>
                <c:pt idx="37" formatCode="General">
                  <c:v>17198</c:v>
                </c:pt>
                <c:pt idx="38" formatCode="General">
                  <c:v>17155</c:v>
                </c:pt>
                <c:pt idx="39" formatCode="General">
                  <c:v>18023</c:v>
                </c:pt>
                <c:pt idx="40" formatCode="General">
                  <c:v>18094</c:v>
                </c:pt>
                <c:pt idx="41" formatCode="General">
                  <c:v>18298</c:v>
                </c:pt>
                <c:pt idx="42" formatCode="General">
                  <c:v>19892</c:v>
                </c:pt>
                <c:pt idx="43" formatCode="General">
                  <c:v>20614</c:v>
                </c:pt>
                <c:pt idx="44" formatCode="General">
                  <c:v>20648</c:v>
                </c:pt>
                <c:pt idx="45" formatCode="General">
                  <c:v>20793</c:v>
                </c:pt>
                <c:pt idx="46" formatCode="General">
                  <c:v>21335</c:v>
                </c:pt>
                <c:pt idx="47" formatCode="General">
                  <c:v>23595</c:v>
                </c:pt>
                <c:pt idx="48" formatCode="General">
                  <c:v>22730</c:v>
                </c:pt>
                <c:pt idx="49" formatCode="General">
                  <c:v>22733</c:v>
                </c:pt>
                <c:pt idx="50" formatCode="General">
                  <c:v>26830</c:v>
                </c:pt>
                <c:pt idx="51" formatCode="General">
                  <c:v>23828</c:v>
                </c:pt>
                <c:pt idx="52" formatCode="General">
                  <c:v>23489</c:v>
                </c:pt>
                <c:pt idx="53" formatCode="General">
                  <c:v>24153</c:v>
                </c:pt>
                <c:pt idx="54" formatCode="General">
                  <c:v>23613</c:v>
                </c:pt>
                <c:pt idx="55" formatCode="General">
                  <c:v>25063</c:v>
                </c:pt>
                <c:pt idx="56" formatCode="General">
                  <c:v>25127</c:v>
                </c:pt>
                <c:pt idx="57" formatCode="General">
                  <c:v>25297</c:v>
                </c:pt>
                <c:pt idx="58" formatCode="General">
                  <c:v>27973</c:v>
                </c:pt>
                <c:pt idx="59" formatCode="General">
                  <c:v>26723</c:v>
                </c:pt>
                <c:pt idx="60" formatCode="General">
                  <c:v>27221</c:v>
                </c:pt>
                <c:pt idx="61" formatCode="General">
                  <c:v>23742</c:v>
                </c:pt>
                <c:pt idx="62" formatCode="General">
                  <c:v>24792</c:v>
                </c:pt>
                <c:pt idx="63" formatCode="General">
                  <c:v>24408</c:v>
                </c:pt>
                <c:pt idx="64" formatCode="General">
                  <c:v>25170</c:v>
                </c:pt>
                <c:pt idx="65" formatCode="General">
                  <c:v>25336</c:v>
                </c:pt>
                <c:pt idx="66" formatCode="General">
                  <c:v>26339</c:v>
                </c:pt>
                <c:pt idx="67" formatCode="General">
                  <c:v>27542</c:v>
                </c:pt>
                <c:pt idx="68" formatCode="General">
                  <c:v>28567</c:v>
                </c:pt>
                <c:pt idx="69" formatCode="General">
                  <c:v>30538</c:v>
                </c:pt>
                <c:pt idx="70" formatCode="General">
                  <c:v>30802</c:v>
                </c:pt>
                <c:pt idx="71" formatCode="General">
                  <c:v>31337</c:v>
                </c:pt>
                <c:pt idx="72" formatCode="General">
                  <c:v>32593</c:v>
                </c:pt>
                <c:pt idx="73" formatCode="General">
                  <c:v>33557</c:v>
                </c:pt>
                <c:pt idx="74" formatCode="General">
                  <c:v>34152</c:v>
                </c:pt>
                <c:pt idx="75" formatCode="General">
                  <c:v>34863</c:v>
                </c:pt>
                <c:pt idx="76" formatCode="General">
                  <c:v>35204</c:v>
                </c:pt>
                <c:pt idx="77" formatCode="General">
                  <c:v>37616</c:v>
                </c:pt>
                <c:pt idx="78" formatCode="General">
                  <c:v>37710</c:v>
                </c:pt>
                <c:pt idx="79" formatCode="General">
                  <c:v>39673</c:v>
                </c:pt>
                <c:pt idx="80" formatCode="General">
                  <c:v>41423</c:v>
                </c:pt>
                <c:pt idx="81" formatCode="General">
                  <c:v>43712</c:v>
                </c:pt>
                <c:pt idx="82" formatCode="General">
                  <c:v>43820</c:v>
                </c:pt>
                <c:pt idx="83" formatCode="General">
                  <c:v>43485</c:v>
                </c:pt>
                <c:pt idx="84" formatCode="General">
                  <c:v>43699</c:v>
                </c:pt>
                <c:pt idx="85" formatCode="General">
                  <c:v>44249</c:v>
                </c:pt>
                <c:pt idx="86" formatCode="General">
                  <c:v>47811</c:v>
                </c:pt>
                <c:pt idx="87" formatCode="General">
                  <c:v>48704</c:v>
                </c:pt>
                <c:pt idx="88" formatCode="General">
                  <c:v>50318</c:v>
                </c:pt>
                <c:pt idx="89" formatCode="General">
                  <c:v>50645</c:v>
                </c:pt>
                <c:pt idx="90" formatCode="General">
                  <c:v>52837</c:v>
                </c:pt>
                <c:pt idx="91" formatCode="General">
                  <c:v>53827</c:v>
                </c:pt>
                <c:pt idx="92" formatCode="General">
                  <c:v>54899</c:v>
                </c:pt>
                <c:pt idx="93" formatCode="General">
                  <c:v>54851</c:v>
                </c:pt>
                <c:pt idx="94" formatCode="General">
                  <c:v>52514</c:v>
                </c:pt>
                <c:pt idx="95" formatCode="General">
                  <c:v>52784</c:v>
                </c:pt>
                <c:pt idx="96" formatCode="General">
                  <c:v>49634</c:v>
                </c:pt>
                <c:pt idx="97" formatCode="General">
                  <c:v>51934</c:v>
                </c:pt>
                <c:pt idx="98" formatCode="General">
                  <c:v>49543</c:v>
                </c:pt>
                <c:pt idx="99" formatCode="General">
                  <c:v>50762</c:v>
                </c:pt>
                <c:pt idx="100" formatCode="General">
                  <c:v>51472</c:v>
                </c:pt>
                <c:pt idx="101" formatCode="General">
                  <c:v>52971</c:v>
                </c:pt>
                <c:pt idx="102" formatCode="General">
                  <c:v>56228</c:v>
                </c:pt>
                <c:pt idx="103" formatCode="General">
                  <c:v>58372</c:v>
                </c:pt>
                <c:pt idx="104" formatCode="General">
                  <c:v>65283</c:v>
                </c:pt>
                <c:pt idx="105" formatCode="General">
                  <c:v>62929</c:v>
                </c:pt>
                <c:pt idx="106" formatCode="General">
                  <c:v>70029</c:v>
                </c:pt>
                <c:pt idx="107" formatCode="General">
                  <c:v>72752</c:v>
                </c:pt>
                <c:pt idx="108" formatCode="General">
                  <c:v>73082</c:v>
                </c:pt>
                <c:pt idx="109" formatCode="General">
                  <c:v>68801</c:v>
                </c:pt>
                <c:pt idx="110" formatCode="General">
                  <c:v>70278</c:v>
                </c:pt>
                <c:pt idx="111" formatCode="General">
                  <c:v>73290</c:v>
                </c:pt>
                <c:pt idx="112" formatCode="General">
                  <c:v>69963</c:v>
                </c:pt>
                <c:pt idx="113" formatCode="General">
                  <c:v>67560</c:v>
                </c:pt>
                <c:pt idx="114" formatCode="General">
                  <c:v>67449</c:v>
                </c:pt>
                <c:pt idx="115" formatCode="General">
                  <c:v>67646</c:v>
                </c:pt>
                <c:pt idx="116" formatCode="General">
                  <c:v>64878</c:v>
                </c:pt>
                <c:pt idx="117" formatCode="General">
                  <c:v>64103</c:v>
                </c:pt>
                <c:pt idx="118" formatCode="General">
                  <c:v>62587</c:v>
                </c:pt>
                <c:pt idx="119" formatCode="General">
                  <c:v>60620</c:v>
                </c:pt>
                <c:pt idx="120" formatCode="General">
                  <c:v>58041</c:v>
                </c:pt>
                <c:pt idx="121" formatCode="General">
                  <c:v>56676</c:v>
                </c:pt>
                <c:pt idx="122" formatCode="General">
                  <c:v>54803</c:v>
                </c:pt>
                <c:pt idx="123" formatCode="General">
                  <c:v>52175</c:v>
                </c:pt>
                <c:pt idx="124" formatCode="General">
                  <c:v>51419</c:v>
                </c:pt>
                <c:pt idx="125" formatCode="General">
                  <c:v>51268</c:v>
                </c:pt>
                <c:pt idx="126" formatCode="General">
                  <c:v>52826</c:v>
                </c:pt>
                <c:pt idx="127" formatCode="General">
                  <c:v>51366</c:v>
                </c:pt>
                <c:pt idx="128" formatCode="General">
                  <c:v>57242</c:v>
                </c:pt>
                <c:pt idx="129" formatCode="General">
                  <c:v>55922</c:v>
                </c:pt>
                <c:pt idx="130" formatCode="General">
                  <c:v>56767</c:v>
                </c:pt>
                <c:pt idx="131" formatCode="General">
                  <c:v>55618</c:v>
                </c:pt>
                <c:pt idx="132" formatCode="General">
                  <c:v>55445</c:v>
                </c:pt>
                <c:pt idx="133" formatCode="General">
                  <c:v>55058</c:v>
                </c:pt>
                <c:pt idx="134" formatCode="General">
                  <c:v>55768</c:v>
                </c:pt>
                <c:pt idx="135" formatCode="General">
                  <c:v>54605</c:v>
                </c:pt>
                <c:pt idx="136" formatCode="General">
                  <c:v>55694</c:v>
                </c:pt>
                <c:pt idx="137" formatCode="General">
                  <c:v>55358</c:v>
                </c:pt>
                <c:pt idx="138" formatCode="General">
                  <c:v>54946</c:v>
                </c:pt>
                <c:pt idx="139" formatCode="General">
                  <c:v>52342</c:v>
                </c:pt>
                <c:pt idx="140" formatCode="General">
                  <c:v>51364</c:v>
                </c:pt>
                <c:pt idx="141" formatCode="General">
                  <c:v>52566</c:v>
                </c:pt>
                <c:pt idx="142" formatCode="General">
                  <c:v>55257</c:v>
                </c:pt>
                <c:pt idx="143" formatCode="General">
                  <c:v>56023</c:v>
                </c:pt>
                <c:pt idx="144" formatCode="General">
                  <c:v>56242</c:v>
                </c:pt>
                <c:pt idx="145" formatCode="General">
                  <c:v>55933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0-454C-9C19-EC4A5282F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421312"/>
        <c:axId val="109424000"/>
      </c:lineChart>
      <c:dateAx>
        <c:axId val="109421312"/>
        <c:scaling>
          <c:orientation val="minMax"/>
          <c:max val="45078"/>
          <c:min val="36312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9424000"/>
        <c:crosses val="autoZero"/>
        <c:auto val="1"/>
        <c:lblOffset val="100"/>
        <c:baseTimeUnit val="months"/>
        <c:majorUnit val="2"/>
        <c:majorTimeUnit val="years"/>
      </c:dateAx>
      <c:valAx>
        <c:axId val="109424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##\ 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9421312"/>
        <c:crosses val="autoZero"/>
        <c:crossBetween val="midCat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0.98425196850393659" l="0.74803149606302388" r="0.74803149606302388" t="0.98425196850393659" header="0.51181102362204722" footer="0.51181102362204722"/>
    <c:pageSetup orientation="landscape" horizont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11</xdr:col>
      <xdr:colOff>104775</xdr:colOff>
      <xdr:row>15</xdr:row>
      <xdr:rowOff>171450</xdr:rowOff>
    </xdr:to>
    <xdr:graphicFrame macro="">
      <xdr:nvGraphicFramePr>
        <xdr:cNvPr id="10743" name="Chart 3">
          <a:extLst>
            <a:ext uri="{FF2B5EF4-FFF2-40B4-BE49-F238E27FC236}">
              <a16:creationId xmlns:a16="http://schemas.microsoft.com/office/drawing/2014/main" id="{00000000-0008-0000-0000-0000F7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16</xdr:row>
          <xdr:rowOff>12700</xdr:rowOff>
        </xdr:from>
        <xdr:to>
          <xdr:col>12</xdr:col>
          <xdr:colOff>12700</xdr:colOff>
          <xdr:row>37</xdr:row>
          <xdr:rowOff>133350</xdr:rowOff>
        </xdr:to>
        <xdr:sp macro="" textlink="">
          <xdr:nvSpPr>
            <xdr:cNvPr id="10240" name="Object 0" hidden="1">
              <a:extLst>
                <a:ext uri="{63B3BB69-23CF-44E3-9099-C40C66FF867C}">
                  <a14:compatExt spid="_x0000_s10240"/>
                </a:ext>
                <a:ext uri="{FF2B5EF4-FFF2-40B4-BE49-F238E27FC236}">
                  <a16:creationId xmlns:a16="http://schemas.microsoft.com/office/drawing/2014/main" id="{00000000-0008-0000-0000-00000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melbourneinstitute.unimelb.edu.au/publications/macroeconomic-reports" TargetMode="External"/><Relationship Id="rId11" Type="http://schemas.openxmlformats.org/officeDocument/2006/relationships/image" Target="../media/image1.emf"/><Relationship Id="rId5" Type="http://schemas.openxmlformats.org/officeDocument/2006/relationships/hyperlink" Target="http://business.nab.com.au/tag/business-survey/" TargetMode="External"/><Relationship Id="rId10" Type="http://schemas.openxmlformats.org/officeDocument/2006/relationships/oleObject" Target="../embeddings/Microsoft_Word_97_-_2003_Document.doc"/><Relationship Id="rId4" Type="http://schemas.openxmlformats.org/officeDocument/2006/relationships/hyperlink" Target="https://www.abs.gov.au/ausstats/abs@.nsf/mf/5206.0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L56"/>
  <sheetViews>
    <sheetView tabSelected="1" zoomScaleNormal="100" workbookViewId="0"/>
  </sheetViews>
  <sheetFormatPr defaultColWidth="9.1796875" defaultRowHeight="12.5" x14ac:dyDescent="0.25"/>
  <cols>
    <col min="1" max="1" width="12.81640625" style="4" customWidth="1"/>
    <col min="2" max="6" width="10.26953125" style="4" customWidth="1"/>
    <col min="7" max="8" width="1.7265625" style="4" customWidth="1"/>
    <col min="9" max="11" width="8.81640625" style="4" customWidth="1"/>
    <col min="12" max="12" width="1.7265625" style="4" customWidth="1"/>
    <col min="13" max="16384" width="9.1796875" style="4"/>
  </cols>
  <sheetData>
    <row r="1" spans="1:12" ht="29.25" customHeight="1" x14ac:dyDescent="0.55000000000000004">
      <c r="A1" s="42" t="s">
        <v>5</v>
      </c>
      <c r="B1" s="43"/>
      <c r="C1" s="43"/>
      <c r="D1" s="43"/>
      <c r="E1" s="43"/>
      <c r="F1" s="43"/>
      <c r="G1" s="44"/>
      <c r="H1" s="44"/>
      <c r="I1" s="44"/>
      <c r="J1" s="44"/>
      <c r="K1" s="44"/>
      <c r="L1" s="45"/>
    </row>
    <row r="2" spans="1:12" ht="15.75" customHeight="1" x14ac:dyDescent="0.3">
      <c r="A2" s="1"/>
      <c r="B2" s="1"/>
      <c r="C2" s="1"/>
      <c r="D2" s="1"/>
      <c r="E2" s="1"/>
      <c r="F2" s="1"/>
    </row>
    <row r="3" spans="1:12" ht="15.75" customHeight="1" x14ac:dyDescent="0.3">
      <c r="A3" s="1"/>
      <c r="B3" s="1"/>
      <c r="C3" s="1"/>
      <c r="D3" s="1"/>
      <c r="E3" s="1"/>
      <c r="F3" s="1"/>
    </row>
    <row r="4" spans="1:12" ht="15.75" customHeight="1" x14ac:dyDescent="0.3">
      <c r="A4" s="1"/>
      <c r="B4" s="1"/>
      <c r="C4" s="1"/>
      <c r="D4" s="1"/>
      <c r="E4" s="1"/>
      <c r="F4" s="1"/>
    </row>
    <row r="5" spans="1:12" ht="15.75" customHeight="1" x14ac:dyDescent="0.3">
      <c r="A5" s="1"/>
      <c r="B5" s="21"/>
      <c r="C5" s="1"/>
      <c r="D5" s="1"/>
      <c r="E5" s="1"/>
      <c r="F5" s="1"/>
    </row>
    <row r="6" spans="1:12" ht="15.75" customHeight="1" x14ac:dyDescent="0.3">
      <c r="A6" s="1"/>
      <c r="B6" s="21"/>
      <c r="C6" s="1"/>
      <c r="D6" s="1"/>
      <c r="E6" s="1"/>
      <c r="F6" s="1"/>
    </row>
    <row r="7" spans="1:12" ht="15.75" customHeight="1" x14ac:dyDescent="0.3">
      <c r="A7" s="1"/>
      <c r="B7" s="21"/>
      <c r="C7" s="1"/>
      <c r="D7" s="1"/>
      <c r="E7" s="1"/>
      <c r="F7" s="1"/>
    </row>
    <row r="8" spans="1:12" ht="15.75" customHeight="1" x14ac:dyDescent="0.3">
      <c r="A8" s="1"/>
      <c r="B8" s="21"/>
      <c r="C8" s="1"/>
      <c r="D8" s="1"/>
      <c r="E8" s="1"/>
      <c r="F8" s="1"/>
    </row>
    <row r="9" spans="1:12" ht="15.75" customHeight="1" x14ac:dyDescent="0.3">
      <c r="A9" s="1"/>
      <c r="B9" s="21"/>
      <c r="C9" s="1"/>
      <c r="D9" s="1"/>
      <c r="E9" s="1"/>
      <c r="F9" s="1"/>
    </row>
    <row r="10" spans="1:12" ht="15.75" customHeight="1" x14ac:dyDescent="0.3">
      <c r="A10" s="1"/>
      <c r="B10" s="21"/>
      <c r="C10" s="1"/>
      <c r="D10" s="1"/>
      <c r="E10" s="1"/>
      <c r="F10" s="1"/>
    </row>
    <row r="11" spans="1:12" ht="15.75" customHeight="1" x14ac:dyDescent="0.3">
      <c r="A11" s="1"/>
      <c r="B11" s="21"/>
      <c r="C11" s="1"/>
      <c r="D11" s="1"/>
      <c r="E11" s="1"/>
      <c r="F11" s="1"/>
    </row>
    <row r="12" spans="1:12" ht="15.75" customHeight="1" x14ac:dyDescent="0.3">
      <c r="A12" s="1"/>
      <c r="B12" s="21"/>
      <c r="C12" s="1"/>
      <c r="D12" s="1"/>
      <c r="E12" s="1"/>
      <c r="F12" s="1"/>
    </row>
    <row r="13" spans="1:12" ht="15.75" customHeight="1" x14ac:dyDescent="0.3">
      <c r="A13" s="1"/>
      <c r="B13" s="21"/>
      <c r="C13" s="1"/>
      <c r="D13" s="1"/>
      <c r="E13" s="1"/>
      <c r="F13" s="1"/>
    </row>
    <row r="14" spans="1:12" ht="15.75" customHeight="1" x14ac:dyDescent="0.3">
      <c r="A14" s="1"/>
      <c r="B14" s="21"/>
      <c r="C14" s="1"/>
      <c r="D14" s="1"/>
      <c r="E14" s="1"/>
      <c r="F14" s="1"/>
    </row>
    <row r="15" spans="1:12" ht="15.75" customHeight="1" x14ac:dyDescent="0.3">
      <c r="A15" s="1"/>
      <c r="B15" s="21"/>
      <c r="C15" s="1"/>
      <c r="D15" s="1"/>
      <c r="E15" s="1"/>
      <c r="F15" s="1"/>
    </row>
    <row r="16" spans="1:12" ht="15.75" customHeight="1" x14ac:dyDescent="0.3">
      <c r="A16" s="1"/>
      <c r="B16" s="21"/>
      <c r="C16" s="1"/>
      <c r="D16" s="1"/>
      <c r="E16" s="1"/>
      <c r="F16" s="1"/>
    </row>
    <row r="17" spans="1:6" ht="12.75" customHeight="1" x14ac:dyDescent="0.3">
      <c r="A17" s="40" t="s">
        <v>4</v>
      </c>
      <c r="B17" s="41" t="s">
        <v>19</v>
      </c>
      <c r="C17" s="41" t="s">
        <v>20</v>
      </c>
      <c r="D17" s="41" t="s">
        <v>21</v>
      </c>
      <c r="E17" s="41" t="s">
        <v>25</v>
      </c>
      <c r="F17" s="41" t="s">
        <v>35</v>
      </c>
    </row>
    <row r="18" spans="1:6" s="23" customFormat="1" ht="12.75" customHeight="1" x14ac:dyDescent="0.2">
      <c r="A18" s="54" t="s">
        <v>11</v>
      </c>
      <c r="B18" s="46"/>
      <c r="C18" s="47"/>
      <c r="D18" s="47"/>
      <c r="E18" s="47"/>
      <c r="F18" s="47"/>
    </row>
    <row r="19" spans="1:6" ht="12" customHeight="1" x14ac:dyDescent="0.3">
      <c r="A19" s="12" t="s">
        <v>0</v>
      </c>
      <c r="B19" s="24">
        <f>'4.4 Data'!B239</f>
        <v>57242</v>
      </c>
      <c r="C19" s="24">
        <f>'4.4 Data'!B243</f>
        <v>55445</v>
      </c>
      <c r="D19" s="24">
        <f>'4.4 Data'!B247</f>
        <v>55694</v>
      </c>
      <c r="E19" s="24">
        <f>'4.4 Data'!B251</f>
        <v>51364</v>
      </c>
      <c r="F19" s="24">
        <f>'4.4 Data'!B255</f>
        <v>56242</v>
      </c>
    </row>
    <row r="20" spans="1:6" ht="12" customHeight="1" x14ac:dyDescent="0.3">
      <c r="A20" s="12" t="s">
        <v>1</v>
      </c>
      <c r="B20" s="24">
        <f>'4.4 Data'!B240</f>
        <v>55922</v>
      </c>
      <c r="C20" s="24">
        <f>'4.4 Data'!B244</f>
        <v>55058</v>
      </c>
      <c r="D20" s="24">
        <f>'4.4 Data'!B248</f>
        <v>55358</v>
      </c>
      <c r="E20" s="24">
        <f>'4.4 Data'!B252</f>
        <v>52566</v>
      </c>
      <c r="F20" s="24">
        <f>'4.4 Data'!B256</f>
        <v>55933</v>
      </c>
    </row>
    <row r="21" spans="1:6" ht="12" customHeight="1" x14ac:dyDescent="0.3">
      <c r="A21" s="12" t="s">
        <v>2</v>
      </c>
      <c r="B21" s="24">
        <f>'4.4 Data'!B241</f>
        <v>56767</v>
      </c>
      <c r="C21" s="24">
        <f>'4.4 Data'!B245</f>
        <v>55768</v>
      </c>
      <c r="D21" s="24">
        <f>'4.4 Data'!B249</f>
        <v>54946</v>
      </c>
      <c r="E21" s="24">
        <f>'4.4 Data'!B253</f>
        <v>55257</v>
      </c>
      <c r="F21" s="24"/>
    </row>
    <row r="22" spans="1:6" ht="12" customHeight="1" x14ac:dyDescent="0.3">
      <c r="A22" s="12" t="s">
        <v>3</v>
      </c>
      <c r="B22" s="24">
        <f>'4.4 Data'!B242</f>
        <v>55618</v>
      </c>
      <c r="C22" s="24">
        <f>'4.4 Data'!B246</f>
        <v>54605</v>
      </c>
      <c r="D22" s="24">
        <f>'4.4 Data'!B250</f>
        <v>52342</v>
      </c>
      <c r="E22" s="24">
        <f>'4.4 Data'!B254</f>
        <v>56023</v>
      </c>
    </row>
    <row r="23" spans="1:6" ht="12" customHeight="1" x14ac:dyDescent="0.3">
      <c r="A23" s="12"/>
      <c r="B23" s="24"/>
      <c r="D23" s="24"/>
    </row>
    <row r="24" spans="1:6" ht="12" customHeight="1" x14ac:dyDescent="0.3">
      <c r="A24" s="12" t="s">
        <v>12</v>
      </c>
      <c r="B24" s="15">
        <f>'4.4 Data'!E242</f>
        <v>216592</v>
      </c>
      <c r="C24" s="15">
        <f>'4.4 Data'!E246</f>
        <v>217313</v>
      </c>
      <c r="D24" s="15">
        <f>'4.4 Data'!E250</f>
        <v>218340</v>
      </c>
      <c r="E24" s="15">
        <f>'4.4 Data'!E254</f>
        <v>216017</v>
      </c>
    </row>
    <row r="25" spans="1:6" ht="12" customHeight="1" x14ac:dyDescent="0.3">
      <c r="A25" s="25"/>
      <c r="B25" s="15"/>
      <c r="C25" s="15"/>
      <c r="D25" s="15"/>
      <c r="E25" s="22"/>
      <c r="F25" s="22"/>
    </row>
    <row r="26" spans="1:6" ht="12.75" customHeight="1" x14ac:dyDescent="0.25">
      <c r="A26" s="55" t="s">
        <v>18</v>
      </c>
      <c r="B26" s="48"/>
      <c r="C26" s="48"/>
      <c r="D26" s="48"/>
      <c r="E26" s="49"/>
      <c r="F26" s="49"/>
    </row>
    <row r="27" spans="1:6" ht="12" customHeight="1" x14ac:dyDescent="0.3">
      <c r="A27" s="12" t="s">
        <v>0</v>
      </c>
      <c r="B27" s="26">
        <f>'4.4 Data'!C239</f>
        <v>11.324607635309905</v>
      </c>
      <c r="C27" s="26">
        <f>'4.4 Data'!C243</f>
        <v>-3.1393033087593025</v>
      </c>
      <c r="D27" s="26">
        <f>'4.4 Data'!C247</f>
        <v>0.44909369645594732</v>
      </c>
      <c r="E27" s="26">
        <f>'4.4 Data'!C251</f>
        <v>-7.7746256329227563</v>
      </c>
      <c r="F27" s="26">
        <f>'4.4 Data'!C255</f>
        <v>9.4969239155828991</v>
      </c>
    </row>
    <row r="28" spans="1:6" ht="12" customHeight="1" x14ac:dyDescent="0.3">
      <c r="A28" s="12" t="s">
        <v>1</v>
      </c>
      <c r="B28" s="26">
        <f>'4.4 Data'!C240</f>
        <v>9.0777873137239595</v>
      </c>
      <c r="C28" s="26">
        <f>'4.4 Data'!C244</f>
        <v>-1.5450091198454992</v>
      </c>
      <c r="D28" s="26">
        <f>'4.4 Data'!C248</f>
        <v>0.54487994478549895</v>
      </c>
      <c r="E28" s="26">
        <f>'4.4 Data'!C252</f>
        <v>-5.0435348097835906</v>
      </c>
      <c r="F28" s="26">
        <f>'4.4 Data'!C256</f>
        <v>6.4052809801012067</v>
      </c>
    </row>
    <row r="29" spans="1:6" ht="12" customHeight="1" x14ac:dyDescent="0.3">
      <c r="A29" s="12" t="s">
        <v>2</v>
      </c>
      <c r="B29" s="26">
        <f>'4.4 Data'!C241</f>
        <v>7.4603414985045244</v>
      </c>
      <c r="C29" s="26">
        <f>'4.4 Data'!C245</f>
        <v>-1.7598252505857277</v>
      </c>
      <c r="D29" s="26">
        <f>'4.4 Data'!C249</f>
        <v>-1.4739635633338115</v>
      </c>
      <c r="E29" s="26">
        <f>'4.4 Data'!C253</f>
        <v>0.5660102646234485</v>
      </c>
    </row>
    <row r="30" spans="1:6" ht="12" customHeight="1" x14ac:dyDescent="0.3">
      <c r="A30" s="12" t="s">
        <v>3</v>
      </c>
      <c r="B30" s="26">
        <f>'4.4 Data'!C242</f>
        <v>8.2778491609235694</v>
      </c>
      <c r="C30" s="26">
        <f>'4.4 Data'!C246</f>
        <v>-1.8213527994534142</v>
      </c>
      <c r="D30" s="26">
        <f>'4.4 Data'!C250</f>
        <v>-4.1443091292006224</v>
      </c>
      <c r="E30" s="26">
        <f>'4.4 Data'!C254</f>
        <v>7.0325933284933706</v>
      </c>
    </row>
    <row r="31" spans="1:6" ht="12" customHeight="1" x14ac:dyDescent="0.3">
      <c r="A31" s="12"/>
    </row>
    <row r="32" spans="1:6" ht="12" customHeight="1" x14ac:dyDescent="0.3">
      <c r="A32" s="12" t="s">
        <v>12</v>
      </c>
      <c r="B32" s="27">
        <f>'4.4 Data'!F242</f>
        <v>9.2817211245433811</v>
      </c>
      <c r="C32" s="27">
        <f>'4.4 Data'!F246</f>
        <v>0.33288394769889929</v>
      </c>
      <c r="D32" s="27">
        <f>'4.4 Data'!F250</f>
        <v>0.47259022699976533</v>
      </c>
      <c r="E32" s="27">
        <f>'4.4 Data'!F254</f>
        <v>-1.0639369790235413</v>
      </c>
    </row>
    <row r="33" spans="1:10" ht="12" customHeight="1" thickBot="1" x14ac:dyDescent="0.35">
      <c r="A33" s="37"/>
      <c r="B33" s="38"/>
      <c r="C33" s="38"/>
      <c r="D33" s="39"/>
      <c r="E33" s="39"/>
      <c r="F33" s="39"/>
    </row>
    <row r="34" spans="1:10" ht="12" customHeight="1" x14ac:dyDescent="0.25">
      <c r="A34" s="16"/>
      <c r="B34" s="28"/>
      <c r="C34" s="28"/>
      <c r="D34" s="29"/>
      <c r="E34" s="29"/>
      <c r="F34" s="29"/>
    </row>
    <row r="35" spans="1:10" ht="12" customHeight="1" x14ac:dyDescent="0.25">
      <c r="A35" s="34" t="s">
        <v>22</v>
      </c>
      <c r="B35" s="33"/>
      <c r="C35" s="33"/>
      <c r="D35" s="33"/>
      <c r="E35" s="33"/>
      <c r="F35" s="33"/>
    </row>
    <row r="36" spans="1:10" ht="12" customHeight="1" x14ac:dyDescent="0.25">
      <c r="A36" s="56" t="s">
        <v>15</v>
      </c>
      <c r="B36" s="33"/>
      <c r="C36" s="33"/>
      <c r="D36" s="33"/>
      <c r="E36" s="33"/>
      <c r="F36" s="33"/>
    </row>
    <row r="37" spans="1:10" ht="12" customHeight="1" x14ac:dyDescent="0.25">
      <c r="A37" s="34" t="s">
        <v>10</v>
      </c>
      <c r="B37" s="33"/>
      <c r="C37" s="33"/>
      <c r="D37" s="33"/>
      <c r="E37" s="33"/>
      <c r="F37" s="33"/>
    </row>
    <row r="38" spans="1:10" ht="12" customHeight="1" x14ac:dyDescent="0.25"/>
    <row r="39" spans="1:10" ht="12" customHeight="1" x14ac:dyDescent="0.3">
      <c r="A39" s="35" t="s">
        <v>14</v>
      </c>
      <c r="C39" s="32"/>
      <c r="D39" s="32"/>
      <c r="E39" s="32"/>
      <c r="F39" s="32"/>
      <c r="I39" s="30" t="s">
        <v>6</v>
      </c>
    </row>
    <row r="40" spans="1:10" ht="12" customHeight="1" x14ac:dyDescent="0.3">
      <c r="A40" s="50" t="s">
        <v>34</v>
      </c>
      <c r="B40" s="32"/>
      <c r="C40" s="32"/>
      <c r="D40" s="32"/>
      <c r="E40" s="32"/>
      <c r="F40" s="32"/>
      <c r="I40" s="63">
        <v>44713</v>
      </c>
      <c r="J40" s="64"/>
    </row>
    <row r="41" spans="1:10" ht="12" customHeight="1" x14ac:dyDescent="0.25">
      <c r="A41" s="36"/>
      <c r="B41" s="32"/>
    </row>
    <row r="42" spans="1:10" ht="12" customHeight="1" x14ac:dyDescent="0.3">
      <c r="A42" s="35" t="s">
        <v>13</v>
      </c>
      <c r="C42" s="2"/>
      <c r="D42" s="2"/>
      <c r="E42" s="2"/>
      <c r="F42" s="2"/>
    </row>
    <row r="43" spans="1:10" ht="12" customHeight="1" x14ac:dyDescent="0.25">
      <c r="A43" s="50" t="s">
        <v>16</v>
      </c>
      <c r="B43"/>
      <c r="C43" s="2"/>
      <c r="D43" s="2"/>
      <c r="E43" s="2"/>
      <c r="F43" s="2"/>
    </row>
    <row r="44" spans="1:10" ht="12" customHeight="1" x14ac:dyDescent="0.25">
      <c r="A44" s="50" t="s">
        <v>17</v>
      </c>
      <c r="B44"/>
      <c r="C44" s="2"/>
      <c r="D44" s="2"/>
      <c r="E44" s="2"/>
      <c r="F44" s="2"/>
    </row>
    <row r="45" spans="1:10" ht="12" customHeight="1" x14ac:dyDescent="0.25">
      <c r="A45"/>
      <c r="B45" s="31"/>
      <c r="C45" s="2"/>
      <c r="D45" s="2"/>
      <c r="E45" s="2"/>
      <c r="F45" s="2"/>
    </row>
    <row r="46" spans="1:10" ht="12" customHeight="1" x14ac:dyDescent="0.25"/>
    <row r="48" spans="1:10" x14ac:dyDescent="0.25">
      <c r="A48" s="3"/>
      <c r="B48" s="2"/>
      <c r="C48" s="2"/>
      <c r="D48" s="2"/>
      <c r="E48" s="2"/>
      <c r="F48" s="2"/>
    </row>
    <row r="49" spans="1:6" x14ac:dyDescent="0.25">
      <c r="A49" s="3"/>
      <c r="B49" s="2"/>
      <c r="C49" s="2"/>
      <c r="D49" s="2"/>
      <c r="E49" s="2"/>
      <c r="F49" s="2"/>
    </row>
    <row r="50" spans="1:6" ht="13" x14ac:dyDescent="0.3">
      <c r="A50" s="3"/>
      <c r="B50" s="1"/>
      <c r="C50" s="1"/>
      <c r="D50" s="1"/>
      <c r="E50" s="1"/>
      <c r="F50" s="1"/>
    </row>
    <row r="51" spans="1:6" ht="13" x14ac:dyDescent="0.3">
      <c r="B51" s="1"/>
      <c r="C51" s="1"/>
      <c r="D51" s="1"/>
      <c r="E51" s="1"/>
      <c r="F51" s="1"/>
    </row>
    <row r="52" spans="1:6" ht="13" x14ac:dyDescent="0.3">
      <c r="A52" s="3"/>
      <c r="B52" s="1"/>
      <c r="C52" s="1"/>
      <c r="D52" s="1"/>
      <c r="E52" s="1"/>
      <c r="F52" s="1"/>
    </row>
    <row r="53" spans="1:6" ht="13" x14ac:dyDescent="0.3">
      <c r="A53" s="3"/>
      <c r="B53" s="1"/>
      <c r="C53" s="1"/>
      <c r="D53" s="1"/>
      <c r="E53" s="1"/>
      <c r="F53" s="1"/>
    </row>
    <row r="54" spans="1:6" ht="13" x14ac:dyDescent="0.3">
      <c r="A54" s="3"/>
      <c r="B54" s="1"/>
      <c r="C54" s="1"/>
      <c r="D54" s="1"/>
      <c r="E54" s="1"/>
      <c r="F54" s="1"/>
    </row>
    <row r="55" spans="1:6" ht="13" x14ac:dyDescent="0.3">
      <c r="B55" s="1"/>
      <c r="C55" s="1"/>
      <c r="D55" s="1"/>
      <c r="E55" s="1"/>
      <c r="F55" s="1"/>
    </row>
    <row r="56" spans="1:6" ht="13" x14ac:dyDescent="0.3">
      <c r="A56" s="1"/>
      <c r="B56" s="1"/>
      <c r="C56" s="1"/>
      <c r="D56" s="1"/>
      <c r="E56" s="1"/>
      <c r="F56" s="1"/>
    </row>
  </sheetData>
  <customSheetViews>
    <customSheetView guid="{B0BF43C2-6F2A-11D2-9697-00AA00CEF174}" showRuler="0" topLeftCell="A32">
      <selection activeCell="C33" sqref="C33"/>
      <pageMargins left="0.43307086614173229" right="0.82677165354330717" top="0.51181102362204722" bottom="0.51181102362204722" header="0.19685039370078741" footer="0.19685039370078741"/>
      <printOptions horizontalCentered="1"/>
      <pageSetup paperSize="9" orientation="portrait" horizontalDpi="4294967292" verticalDpi="300" r:id="rId1"/>
      <headerFooter alignWithMargins="0">
        <oddHeader>&amp;L&amp;"Times New Roman,Italic"Monthly Economic and Social Indicators</oddHeader>
        <oddFooter>&amp;L&amp;"Times New Roman,Regular"&amp;12 18</oddFooter>
      </headerFooter>
    </customSheetView>
    <customSheetView guid="{430AE4C6-590D-11D2-83D4-00AA004B8446}" showRuler="0" topLeftCell="A21">
      <selection activeCell="A8" sqref="A8"/>
      <pageMargins left="0.43307086614173229" right="0.82677165354330717" top="0.51181102362204722" bottom="0.51181102362204722" header="0.19685039370078741" footer="0.19685039370078741"/>
      <printOptions horizontalCentered="1"/>
      <pageSetup paperSize="9" orientation="portrait" horizontalDpi="4294967292" verticalDpi="300" r:id="rId2"/>
      <headerFooter alignWithMargins="0">
        <oddHeader>&amp;L&amp;"Times New Roman,Italic"Monthly Economic and Social Indicators</oddHeader>
        <oddFooter>&amp;L&amp;"Times New Roman,Regular"&amp;12 18</oddFooter>
      </headerFooter>
    </customSheetView>
    <customSheetView guid="{8A385341-5918-11D2-89A0-00AA00515AAD}" showPageBreaks="1" showRuler="0" topLeftCell="A32">
      <selection activeCell="C33" sqref="C33"/>
      <pageMargins left="0.43307086614173229" right="0.82677165354330717" top="0.51181102362204722" bottom="0.51181102362204722" header="0.19685039370078741" footer="0.19685039370078741"/>
      <printOptions horizontalCentered="1"/>
      <pageSetup paperSize="9" orientation="portrait" horizontalDpi="4294967292" verticalDpi="300" r:id="rId3"/>
      <headerFooter alignWithMargins="0">
        <oddHeader>&amp;L&amp;"Times New Roman,Italic"Monthly Economic and Social Indicators</oddHeader>
        <oddFooter>&amp;L&amp;"Times New Roman,Regular"&amp;12 18</oddFooter>
      </headerFooter>
    </customSheetView>
  </customSheetViews>
  <mergeCells count="1">
    <mergeCell ref="I40:J40"/>
  </mergeCells>
  <phoneticPr fontId="9" type="noConversion"/>
  <hyperlinks>
    <hyperlink ref="A40" r:id="rId4" display=" ABS, Australian national accounts: National income, expenditure and product, cat. no. 5206.0" xr:uid="{00000000-0004-0000-0000-000000000000}"/>
    <hyperlink ref="A43" r:id="rId5" display="NAB, Monthly Business Survey" xr:uid="{00000000-0004-0000-0000-000001000000}"/>
    <hyperlink ref="A44" r:id="rId6" display="Westpac – Melbourne Institute, Consumer Sentiment Bulletin" xr:uid="{00000000-0004-0000-0000-000002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7"/>
  <headerFooter alignWithMargins="0">
    <oddHeader xml:space="preserve">&amp;R  </oddHeader>
    <oddFooter>&amp;L&amp;"Times New Roman,Italic"&amp;12Monthly statistical bulletin                    &amp;R&amp;"Times New Roman,Regular"&amp;12 23</oddFooter>
  </headerFooter>
  <rowBreaks count="1" manualBreakCount="1">
    <brk id="45" max="11" man="1"/>
  </rowBreaks>
  <colBreaks count="1" manualBreakCount="1">
    <brk id="12" max="1048575" man="1"/>
  </colBreaks>
  <drawing r:id="rId8"/>
  <legacyDrawing r:id="rId9"/>
  <oleObjects>
    <mc:AlternateContent xmlns:mc="http://schemas.openxmlformats.org/markup-compatibility/2006">
      <mc:Choice Requires="x14">
        <oleObject progId="Word.Document.8" shapeId="10240" r:id="rId10">
          <objectPr defaultSize="0" autoPict="0" r:id="rId11">
            <anchor moveWithCells="1">
              <from>
                <xdr:col>6</xdr:col>
                <xdr:colOff>107950</xdr:colOff>
                <xdr:row>16</xdr:row>
                <xdr:rowOff>12700</xdr:rowOff>
              </from>
              <to>
                <xdr:col>12</xdr:col>
                <xdr:colOff>12700</xdr:colOff>
                <xdr:row>37</xdr:row>
                <xdr:rowOff>133350</xdr:rowOff>
              </to>
            </anchor>
          </objectPr>
        </oleObject>
      </mc:Choice>
      <mc:Fallback>
        <oleObject progId="Word.Document.8" shapeId="10240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L260"/>
  <sheetViews>
    <sheetView workbookViewId="0">
      <pane ySplit="6" topLeftCell="A221" activePane="bottomLeft" state="frozen"/>
      <selection pane="bottomLeft"/>
    </sheetView>
  </sheetViews>
  <sheetFormatPr defaultColWidth="8.81640625" defaultRowHeight="13" x14ac:dyDescent="0.3"/>
  <cols>
    <col min="1" max="1" width="10.453125" style="10" customWidth="1"/>
    <col min="2" max="2" width="16.26953125" style="9" customWidth="1"/>
    <col min="3" max="3" width="16.26953125" style="18" customWidth="1"/>
    <col min="4" max="4" width="16.26953125" style="9" customWidth="1"/>
    <col min="5" max="6" width="16.26953125" style="18" customWidth="1"/>
    <col min="7" max="7" width="7.26953125" style="7" customWidth="1"/>
    <col min="8" max="8" width="22.81640625" style="7" customWidth="1"/>
    <col min="9" max="16384" width="8.81640625" style="7"/>
  </cols>
  <sheetData>
    <row r="1" spans="1:12" x14ac:dyDescent="0.3">
      <c r="A1" s="10" t="s">
        <v>5</v>
      </c>
    </row>
    <row r="2" spans="1:12" x14ac:dyDescent="0.3">
      <c r="B2" s="62" t="s">
        <v>26</v>
      </c>
      <c r="C2" s="59"/>
      <c r="D2" s="60"/>
      <c r="E2" s="59"/>
      <c r="F2" s="59"/>
    </row>
    <row r="3" spans="1:12" x14ac:dyDescent="0.3">
      <c r="B3" s="62"/>
      <c r="C3" s="59"/>
      <c r="D3" s="60"/>
      <c r="E3" s="59"/>
      <c r="F3" s="59"/>
    </row>
    <row r="4" spans="1:12" x14ac:dyDescent="0.3">
      <c r="B4" s="62" t="s">
        <v>24</v>
      </c>
      <c r="C4" s="62" t="s">
        <v>29</v>
      </c>
      <c r="D4" s="62" t="s">
        <v>8</v>
      </c>
      <c r="E4" s="62" t="s">
        <v>29</v>
      </c>
      <c r="F4" s="62" t="s">
        <v>29</v>
      </c>
    </row>
    <row r="5" spans="1:12" ht="42.5" x14ac:dyDescent="0.3">
      <c r="A5" s="17"/>
      <c r="B5" s="57" t="s">
        <v>27</v>
      </c>
      <c r="C5" s="58" t="s">
        <v>32</v>
      </c>
      <c r="D5" s="57" t="s">
        <v>28</v>
      </c>
      <c r="E5" s="58" t="s">
        <v>9</v>
      </c>
      <c r="F5" s="57" t="s">
        <v>33</v>
      </c>
      <c r="G5" s="6"/>
    </row>
    <row r="6" spans="1:12" ht="21" x14ac:dyDescent="0.3">
      <c r="A6" s="10" t="s">
        <v>4</v>
      </c>
      <c r="B6" s="61" t="s">
        <v>31</v>
      </c>
      <c r="C6" s="61" t="s">
        <v>23</v>
      </c>
      <c r="D6" s="61" t="s">
        <v>30</v>
      </c>
      <c r="E6" s="61" t="s">
        <v>7</v>
      </c>
      <c r="F6" s="61" t="s">
        <v>7</v>
      </c>
      <c r="G6" s="51"/>
      <c r="I6" s="52"/>
    </row>
    <row r="7" spans="1:12" x14ac:dyDescent="0.3">
      <c r="A7" s="8">
        <v>21794</v>
      </c>
      <c r="B7" s="53"/>
      <c r="D7" s="53">
        <v>699</v>
      </c>
      <c r="G7" s="5"/>
    </row>
    <row r="8" spans="1:12" x14ac:dyDescent="0.3">
      <c r="A8" s="8">
        <v>21885</v>
      </c>
      <c r="B8" s="53"/>
      <c r="D8" s="53">
        <v>756</v>
      </c>
      <c r="G8" s="5"/>
      <c r="H8" s="5"/>
    </row>
    <row r="9" spans="1:12" x14ac:dyDescent="0.3">
      <c r="A9" s="8">
        <v>21976</v>
      </c>
      <c r="B9" s="53"/>
      <c r="D9" s="53">
        <v>751</v>
      </c>
      <c r="G9" s="5"/>
      <c r="H9" s="5"/>
    </row>
    <row r="10" spans="1:12" x14ac:dyDescent="0.3">
      <c r="A10" s="8">
        <v>22068</v>
      </c>
      <c r="B10" s="53"/>
      <c r="D10" s="53">
        <v>823</v>
      </c>
      <c r="E10" s="13">
        <f>SUM(D7:D10)</f>
        <v>3029</v>
      </c>
      <c r="G10" s="5"/>
      <c r="H10" s="5"/>
    </row>
    <row r="11" spans="1:12" x14ac:dyDescent="0.3">
      <c r="A11" s="8">
        <v>22160</v>
      </c>
      <c r="B11" s="53"/>
      <c r="D11" s="53">
        <v>834</v>
      </c>
      <c r="E11" s="13">
        <f t="shared" ref="E11:E74" si="0">SUM(D8:D11)</f>
        <v>3164</v>
      </c>
      <c r="G11" s="5"/>
      <c r="H11" s="14"/>
      <c r="I11" s="14"/>
      <c r="J11" s="14"/>
    </row>
    <row r="12" spans="1:12" x14ac:dyDescent="0.3">
      <c r="A12" s="8">
        <v>22251</v>
      </c>
      <c r="B12" s="53"/>
      <c r="D12" s="53">
        <v>843</v>
      </c>
      <c r="E12" s="13">
        <f t="shared" si="0"/>
        <v>3251</v>
      </c>
      <c r="G12" s="5"/>
      <c r="H12" s="6"/>
      <c r="I12" s="6"/>
      <c r="J12" s="6"/>
      <c r="K12" s="6"/>
      <c r="L12" s="19"/>
    </row>
    <row r="13" spans="1:12" x14ac:dyDescent="0.3">
      <c r="A13" s="8">
        <v>22341</v>
      </c>
      <c r="B13" s="53"/>
      <c r="D13" s="53">
        <v>743</v>
      </c>
      <c r="E13" s="13">
        <f t="shared" si="0"/>
        <v>3243</v>
      </c>
      <c r="G13" s="5"/>
      <c r="H13" s="5"/>
    </row>
    <row r="14" spans="1:12" x14ac:dyDescent="0.3">
      <c r="A14" s="8">
        <v>22433</v>
      </c>
      <c r="B14" s="53"/>
      <c r="D14" s="53">
        <v>787</v>
      </c>
      <c r="E14" s="13">
        <f t="shared" si="0"/>
        <v>3207</v>
      </c>
      <c r="F14" s="11">
        <f>(E14-E10)/E10*100</f>
        <v>5.8765269065698247</v>
      </c>
      <c r="G14" s="5"/>
      <c r="H14" s="5"/>
    </row>
    <row r="15" spans="1:12" x14ac:dyDescent="0.3">
      <c r="A15" s="8">
        <v>22525</v>
      </c>
      <c r="B15" s="53"/>
      <c r="D15" s="53">
        <v>768</v>
      </c>
      <c r="E15" s="13">
        <f t="shared" si="0"/>
        <v>3141</v>
      </c>
      <c r="F15" s="11">
        <f t="shared" ref="F15:F78" si="1">(E15-E11)/E11*100</f>
        <v>-0.72692793931731992</v>
      </c>
      <c r="G15" s="5"/>
      <c r="H15" s="5"/>
    </row>
    <row r="16" spans="1:12" x14ac:dyDescent="0.3">
      <c r="A16" s="8">
        <v>22616</v>
      </c>
      <c r="B16" s="53"/>
      <c r="D16" s="53">
        <v>765</v>
      </c>
      <c r="E16" s="13">
        <f t="shared" si="0"/>
        <v>3063</v>
      </c>
      <c r="F16" s="11">
        <f t="shared" si="1"/>
        <v>-5.7828360504460168</v>
      </c>
      <c r="G16" s="5"/>
      <c r="H16" s="5"/>
    </row>
    <row r="17" spans="1:8" x14ac:dyDescent="0.3">
      <c r="A17" s="8">
        <v>22706</v>
      </c>
      <c r="B17" s="53"/>
      <c r="D17" s="53">
        <v>725</v>
      </c>
      <c r="E17" s="13">
        <f t="shared" si="0"/>
        <v>3045</v>
      </c>
      <c r="F17" s="11">
        <f t="shared" si="1"/>
        <v>-6.1054579093432011</v>
      </c>
      <c r="G17" s="5"/>
      <c r="H17" s="5"/>
    </row>
    <row r="18" spans="1:8" x14ac:dyDescent="0.3">
      <c r="A18" s="8">
        <v>22798</v>
      </c>
      <c r="B18" s="53"/>
      <c r="D18" s="53">
        <v>789</v>
      </c>
      <c r="E18" s="13">
        <f t="shared" si="0"/>
        <v>3047</v>
      </c>
      <c r="F18" s="11">
        <f t="shared" si="1"/>
        <v>-4.9890863735578428</v>
      </c>
      <c r="G18" s="5"/>
      <c r="H18" s="5"/>
    </row>
    <row r="19" spans="1:8" x14ac:dyDescent="0.3">
      <c r="A19" s="8">
        <v>22890</v>
      </c>
      <c r="B19" s="53"/>
      <c r="D19" s="53">
        <v>806</v>
      </c>
      <c r="E19" s="13">
        <f t="shared" si="0"/>
        <v>3085</v>
      </c>
      <c r="F19" s="11">
        <f t="shared" si="1"/>
        <v>-1.7828716969118115</v>
      </c>
      <c r="G19" s="5"/>
      <c r="H19" s="5"/>
    </row>
    <row r="20" spans="1:8" x14ac:dyDescent="0.3">
      <c r="A20" s="8">
        <v>22981</v>
      </c>
      <c r="B20" s="53"/>
      <c r="D20" s="53">
        <v>837</v>
      </c>
      <c r="E20" s="13">
        <f t="shared" si="0"/>
        <v>3157</v>
      </c>
      <c r="F20" s="11">
        <f t="shared" si="1"/>
        <v>3.06888671237349</v>
      </c>
      <c r="G20" s="5"/>
      <c r="H20" s="5"/>
    </row>
    <row r="21" spans="1:8" x14ac:dyDescent="0.3">
      <c r="A21" s="8">
        <v>23071</v>
      </c>
      <c r="B21" s="53"/>
      <c r="D21" s="53">
        <v>799</v>
      </c>
      <c r="E21" s="13">
        <f t="shared" si="0"/>
        <v>3231</v>
      </c>
      <c r="F21" s="11">
        <f t="shared" si="1"/>
        <v>6.1083743842364537</v>
      </c>
      <c r="G21" s="5"/>
      <c r="H21" s="5"/>
    </row>
    <row r="22" spans="1:8" x14ac:dyDescent="0.3">
      <c r="A22" s="8">
        <v>23163</v>
      </c>
      <c r="B22" s="53"/>
      <c r="D22" s="53">
        <v>843</v>
      </c>
      <c r="E22" s="13">
        <f t="shared" si="0"/>
        <v>3285</v>
      </c>
      <c r="F22" s="11">
        <f t="shared" si="1"/>
        <v>7.81096160157532</v>
      </c>
      <c r="G22" s="5"/>
      <c r="H22" s="5"/>
    </row>
    <row r="23" spans="1:8" x14ac:dyDescent="0.3">
      <c r="A23" s="8">
        <v>23255</v>
      </c>
      <c r="B23" s="53"/>
      <c r="D23" s="53">
        <v>885</v>
      </c>
      <c r="E23" s="13">
        <f t="shared" si="0"/>
        <v>3364</v>
      </c>
      <c r="F23" s="11">
        <f t="shared" si="1"/>
        <v>9.0437601296596437</v>
      </c>
      <c r="G23" s="5"/>
      <c r="H23" s="5"/>
    </row>
    <row r="24" spans="1:8" x14ac:dyDescent="0.3">
      <c r="A24" s="8">
        <v>23346</v>
      </c>
      <c r="B24" s="53"/>
      <c r="D24" s="53">
        <v>934</v>
      </c>
      <c r="E24" s="13">
        <f t="shared" si="0"/>
        <v>3461</v>
      </c>
      <c r="F24" s="11">
        <f t="shared" si="1"/>
        <v>9.6293949952486546</v>
      </c>
      <c r="G24" s="5"/>
      <c r="H24" s="5"/>
    </row>
    <row r="25" spans="1:8" x14ac:dyDescent="0.3">
      <c r="A25" s="8">
        <v>23437</v>
      </c>
      <c r="B25" s="53"/>
      <c r="D25" s="53">
        <v>835</v>
      </c>
      <c r="E25" s="13">
        <f t="shared" si="0"/>
        <v>3497</v>
      </c>
      <c r="F25" s="11">
        <f t="shared" si="1"/>
        <v>8.2327452800990404</v>
      </c>
      <c r="G25" s="5"/>
      <c r="H25" s="5"/>
    </row>
    <row r="26" spans="1:8" x14ac:dyDescent="0.3">
      <c r="A26" s="8">
        <v>23529</v>
      </c>
      <c r="B26" s="53"/>
      <c r="D26" s="53">
        <v>986</v>
      </c>
      <c r="E26" s="13">
        <f t="shared" si="0"/>
        <v>3640</v>
      </c>
      <c r="F26" s="11">
        <f t="shared" si="1"/>
        <v>10.80669710806697</v>
      </c>
      <c r="G26" s="5"/>
      <c r="H26" s="5"/>
    </row>
    <row r="27" spans="1:8" x14ac:dyDescent="0.3">
      <c r="A27" s="8">
        <v>23621</v>
      </c>
      <c r="B27" s="53"/>
      <c r="D27" s="53">
        <v>965</v>
      </c>
      <c r="E27" s="13">
        <f t="shared" si="0"/>
        <v>3720</v>
      </c>
      <c r="F27" s="11">
        <f t="shared" si="1"/>
        <v>10.582639714625445</v>
      </c>
      <c r="G27" s="5"/>
      <c r="H27" s="5"/>
    </row>
    <row r="28" spans="1:8" x14ac:dyDescent="0.3">
      <c r="A28" s="8">
        <v>23712</v>
      </c>
      <c r="B28" s="53"/>
      <c r="D28" s="53">
        <v>1039</v>
      </c>
      <c r="E28" s="13">
        <f t="shared" si="0"/>
        <v>3825</v>
      </c>
      <c r="F28" s="11">
        <f t="shared" si="1"/>
        <v>10.517191563132043</v>
      </c>
      <c r="G28" s="5"/>
      <c r="H28" s="5"/>
    </row>
    <row r="29" spans="1:8" x14ac:dyDescent="0.3">
      <c r="A29" s="8">
        <v>23802</v>
      </c>
      <c r="B29" s="53"/>
      <c r="D29" s="53">
        <v>902</v>
      </c>
      <c r="E29" s="13">
        <f t="shared" si="0"/>
        <v>3892</v>
      </c>
      <c r="F29" s="11">
        <f t="shared" si="1"/>
        <v>11.295396053760367</v>
      </c>
      <c r="G29" s="5"/>
      <c r="H29" s="5"/>
    </row>
    <row r="30" spans="1:8" x14ac:dyDescent="0.3">
      <c r="A30" s="8">
        <v>23894</v>
      </c>
      <c r="B30" s="53"/>
      <c r="D30" s="53">
        <v>1102</v>
      </c>
      <c r="E30" s="13">
        <f t="shared" si="0"/>
        <v>4008</v>
      </c>
      <c r="F30" s="11">
        <f t="shared" si="1"/>
        <v>10.109890109890109</v>
      </c>
      <c r="H30" s="5"/>
    </row>
    <row r="31" spans="1:8" x14ac:dyDescent="0.3">
      <c r="A31" s="8">
        <v>23986</v>
      </c>
      <c r="B31" s="53"/>
      <c r="D31" s="53">
        <v>1084</v>
      </c>
      <c r="E31" s="13">
        <f t="shared" si="0"/>
        <v>4127</v>
      </c>
      <c r="F31" s="11">
        <f t="shared" si="1"/>
        <v>10.940860215053764</v>
      </c>
      <c r="H31" s="5"/>
    </row>
    <row r="32" spans="1:8" x14ac:dyDescent="0.3">
      <c r="A32" s="8">
        <v>24077</v>
      </c>
      <c r="B32" s="53"/>
      <c r="D32" s="53">
        <v>1156</v>
      </c>
      <c r="E32" s="13">
        <f t="shared" si="0"/>
        <v>4244</v>
      </c>
      <c r="F32" s="11">
        <f t="shared" si="1"/>
        <v>10.954248366013072</v>
      </c>
      <c r="H32" s="5"/>
    </row>
    <row r="33" spans="1:6" x14ac:dyDescent="0.3">
      <c r="A33" s="8">
        <v>24167</v>
      </c>
      <c r="B33" s="53"/>
      <c r="D33" s="53">
        <v>1026</v>
      </c>
      <c r="E33" s="13">
        <f t="shared" si="0"/>
        <v>4368</v>
      </c>
      <c r="F33" s="11">
        <f t="shared" si="1"/>
        <v>12.23021582733813</v>
      </c>
    </row>
    <row r="34" spans="1:6" x14ac:dyDescent="0.3">
      <c r="A34" s="8">
        <v>24259</v>
      </c>
      <c r="B34" s="53"/>
      <c r="D34" s="53">
        <v>1129</v>
      </c>
      <c r="E34" s="13">
        <f t="shared" si="0"/>
        <v>4395</v>
      </c>
      <c r="F34" s="11">
        <f t="shared" si="1"/>
        <v>9.6556886227544911</v>
      </c>
    </row>
    <row r="35" spans="1:6" x14ac:dyDescent="0.3">
      <c r="A35" s="8">
        <v>24351</v>
      </c>
      <c r="B35" s="53"/>
      <c r="D35" s="53">
        <v>1154</v>
      </c>
      <c r="E35" s="13">
        <f t="shared" si="0"/>
        <v>4465</v>
      </c>
      <c r="F35" s="11">
        <f t="shared" si="1"/>
        <v>8.1899685001211537</v>
      </c>
    </row>
    <row r="36" spans="1:6" x14ac:dyDescent="0.3">
      <c r="A36" s="8">
        <v>24442</v>
      </c>
      <c r="B36" s="53"/>
      <c r="D36" s="53">
        <v>1230</v>
      </c>
      <c r="E36" s="13">
        <f t="shared" si="0"/>
        <v>4539</v>
      </c>
      <c r="F36" s="11">
        <f t="shared" si="1"/>
        <v>6.9509896324222424</v>
      </c>
    </row>
    <row r="37" spans="1:6" x14ac:dyDescent="0.3">
      <c r="A37" s="8">
        <v>24532</v>
      </c>
      <c r="B37" s="53"/>
      <c r="D37" s="53">
        <v>1116</v>
      </c>
      <c r="E37" s="13">
        <f t="shared" si="0"/>
        <v>4629</v>
      </c>
      <c r="F37" s="11">
        <f t="shared" si="1"/>
        <v>5.9752747252747254</v>
      </c>
    </row>
    <row r="38" spans="1:6" x14ac:dyDescent="0.3">
      <c r="A38" s="8">
        <v>24624</v>
      </c>
      <c r="B38" s="53"/>
      <c r="D38" s="53">
        <v>1239</v>
      </c>
      <c r="E38" s="13">
        <f t="shared" si="0"/>
        <v>4739</v>
      </c>
      <c r="F38" s="11">
        <f t="shared" si="1"/>
        <v>7.8270762229806596</v>
      </c>
    </row>
    <row r="39" spans="1:6" x14ac:dyDescent="0.3">
      <c r="A39" s="8">
        <v>24716</v>
      </c>
      <c r="B39" s="53"/>
      <c r="D39" s="53">
        <v>1270</v>
      </c>
      <c r="E39" s="13">
        <f t="shared" si="0"/>
        <v>4855</v>
      </c>
      <c r="F39" s="11">
        <f t="shared" si="1"/>
        <v>8.7346024636058228</v>
      </c>
    </row>
    <row r="40" spans="1:6" x14ac:dyDescent="0.3">
      <c r="A40" s="8">
        <v>24807</v>
      </c>
      <c r="B40" s="53"/>
      <c r="D40" s="53">
        <v>1388</v>
      </c>
      <c r="E40" s="13">
        <f t="shared" si="0"/>
        <v>5013</v>
      </c>
      <c r="F40" s="11">
        <f t="shared" si="1"/>
        <v>10.442828816920025</v>
      </c>
    </row>
    <row r="41" spans="1:6" x14ac:dyDescent="0.3">
      <c r="A41" s="8">
        <v>24898</v>
      </c>
      <c r="B41" s="53"/>
      <c r="D41" s="53">
        <v>1228</v>
      </c>
      <c r="E41" s="13">
        <f t="shared" si="0"/>
        <v>5125</v>
      </c>
      <c r="F41" s="11">
        <f t="shared" si="1"/>
        <v>10.715057247785699</v>
      </c>
    </row>
    <row r="42" spans="1:6" x14ac:dyDescent="0.3">
      <c r="A42" s="8">
        <v>24990</v>
      </c>
      <c r="B42" s="53"/>
      <c r="D42" s="53">
        <v>1387</v>
      </c>
      <c r="E42" s="13">
        <f t="shared" si="0"/>
        <v>5273</v>
      </c>
      <c r="F42" s="11">
        <f t="shared" si="1"/>
        <v>11.268200042202997</v>
      </c>
    </row>
    <row r="43" spans="1:6" x14ac:dyDescent="0.3">
      <c r="A43" s="8">
        <v>25082</v>
      </c>
      <c r="B43" s="53"/>
      <c r="D43" s="53">
        <v>1355</v>
      </c>
      <c r="E43" s="13">
        <f t="shared" si="0"/>
        <v>5358</v>
      </c>
      <c r="F43" s="11">
        <f t="shared" si="1"/>
        <v>10.360453141091657</v>
      </c>
    </row>
    <row r="44" spans="1:6" x14ac:dyDescent="0.3">
      <c r="A44" s="8">
        <v>25173</v>
      </c>
      <c r="B44" s="53"/>
      <c r="D44" s="53">
        <v>1505</v>
      </c>
      <c r="E44" s="13">
        <f t="shared" si="0"/>
        <v>5475</v>
      </c>
      <c r="F44" s="11">
        <f t="shared" si="1"/>
        <v>9.2160383004189104</v>
      </c>
    </row>
    <row r="45" spans="1:6" x14ac:dyDescent="0.3">
      <c r="A45" s="8">
        <v>25263</v>
      </c>
      <c r="B45" s="53"/>
      <c r="D45" s="53">
        <v>1296</v>
      </c>
      <c r="E45" s="13">
        <f t="shared" si="0"/>
        <v>5543</v>
      </c>
      <c r="F45" s="11">
        <f t="shared" si="1"/>
        <v>8.1560975609756099</v>
      </c>
    </row>
    <row r="46" spans="1:6" x14ac:dyDescent="0.3">
      <c r="A46" s="8">
        <v>25355</v>
      </c>
      <c r="B46" s="53"/>
      <c r="D46" s="53">
        <v>1569</v>
      </c>
      <c r="E46" s="13">
        <f t="shared" si="0"/>
        <v>5725</v>
      </c>
      <c r="F46" s="11">
        <f t="shared" si="1"/>
        <v>8.571970415323344</v>
      </c>
    </row>
    <row r="47" spans="1:6" x14ac:dyDescent="0.3">
      <c r="A47" s="8">
        <v>25447</v>
      </c>
      <c r="B47" s="53"/>
      <c r="D47" s="53">
        <v>1579</v>
      </c>
      <c r="E47" s="13">
        <f t="shared" si="0"/>
        <v>5949</v>
      </c>
      <c r="F47" s="11">
        <f t="shared" si="1"/>
        <v>11.030235162374021</v>
      </c>
    </row>
    <row r="48" spans="1:6" x14ac:dyDescent="0.3">
      <c r="A48" s="8">
        <v>25538</v>
      </c>
      <c r="B48" s="53"/>
      <c r="D48" s="53">
        <v>1738</v>
      </c>
      <c r="E48" s="13">
        <f t="shared" si="0"/>
        <v>6182</v>
      </c>
      <c r="F48" s="11">
        <f t="shared" si="1"/>
        <v>12.91324200913242</v>
      </c>
    </row>
    <row r="49" spans="1:6" x14ac:dyDescent="0.3">
      <c r="A49" s="8">
        <v>25628</v>
      </c>
      <c r="B49" s="53"/>
      <c r="D49" s="53">
        <v>1578</v>
      </c>
      <c r="E49" s="13">
        <f t="shared" si="0"/>
        <v>6464</v>
      </c>
      <c r="F49" s="11">
        <f t="shared" si="1"/>
        <v>16.615551145589031</v>
      </c>
    </row>
    <row r="50" spans="1:6" x14ac:dyDescent="0.3">
      <c r="A50" s="8">
        <v>25720</v>
      </c>
      <c r="B50" s="53"/>
      <c r="D50" s="53">
        <v>1772</v>
      </c>
      <c r="E50" s="13">
        <f t="shared" si="0"/>
        <v>6667</v>
      </c>
      <c r="F50" s="11">
        <f t="shared" si="1"/>
        <v>16.454148471615721</v>
      </c>
    </row>
    <row r="51" spans="1:6" x14ac:dyDescent="0.3">
      <c r="A51" s="8">
        <v>25812</v>
      </c>
      <c r="B51" s="53"/>
      <c r="D51" s="53">
        <v>1683</v>
      </c>
      <c r="E51" s="13">
        <f t="shared" si="0"/>
        <v>6771</v>
      </c>
      <c r="F51" s="11">
        <f t="shared" si="1"/>
        <v>13.817448310640442</v>
      </c>
    </row>
    <row r="52" spans="1:6" x14ac:dyDescent="0.3">
      <c r="A52" s="8">
        <v>25903</v>
      </c>
      <c r="B52" s="53"/>
      <c r="D52" s="53">
        <v>1842</v>
      </c>
      <c r="E52" s="13">
        <f t="shared" si="0"/>
        <v>6875</v>
      </c>
      <c r="F52" s="11">
        <f t="shared" si="1"/>
        <v>11.209964412811388</v>
      </c>
    </row>
    <row r="53" spans="1:6" x14ac:dyDescent="0.3">
      <c r="A53" s="8">
        <v>25993</v>
      </c>
      <c r="B53" s="53"/>
      <c r="D53" s="53">
        <v>1708</v>
      </c>
      <c r="E53" s="13">
        <f t="shared" si="0"/>
        <v>7005</v>
      </c>
      <c r="F53" s="11">
        <f t="shared" si="1"/>
        <v>8.3694306930693081</v>
      </c>
    </row>
    <row r="54" spans="1:6" x14ac:dyDescent="0.3">
      <c r="A54" s="8">
        <v>26085</v>
      </c>
      <c r="B54" s="53"/>
      <c r="D54" s="53">
        <v>1909</v>
      </c>
      <c r="E54" s="13">
        <f t="shared" si="0"/>
        <v>7142</v>
      </c>
      <c r="F54" s="11">
        <f t="shared" si="1"/>
        <v>7.1246437678116097</v>
      </c>
    </row>
    <row r="55" spans="1:6" x14ac:dyDescent="0.3">
      <c r="A55" s="8">
        <v>26177</v>
      </c>
      <c r="B55" s="53"/>
      <c r="D55" s="53">
        <v>1881</v>
      </c>
      <c r="E55" s="13">
        <f t="shared" si="0"/>
        <v>7340</v>
      </c>
      <c r="F55" s="11">
        <f t="shared" si="1"/>
        <v>8.4034854526657803</v>
      </c>
    </row>
    <row r="56" spans="1:6" x14ac:dyDescent="0.3">
      <c r="A56" s="8">
        <v>26268</v>
      </c>
      <c r="B56" s="53"/>
      <c r="D56" s="53">
        <v>1942</v>
      </c>
      <c r="E56" s="13">
        <f t="shared" si="0"/>
        <v>7440</v>
      </c>
      <c r="F56" s="11">
        <f t="shared" si="1"/>
        <v>8.2181818181818169</v>
      </c>
    </row>
    <row r="57" spans="1:6" x14ac:dyDescent="0.3">
      <c r="A57" s="8">
        <v>26359</v>
      </c>
      <c r="B57" s="53"/>
      <c r="D57" s="53">
        <v>1639</v>
      </c>
      <c r="E57" s="13">
        <f t="shared" si="0"/>
        <v>7371</v>
      </c>
      <c r="F57" s="11">
        <f t="shared" si="1"/>
        <v>5.224839400428265</v>
      </c>
    </row>
    <row r="58" spans="1:6" x14ac:dyDescent="0.3">
      <c r="A58" s="8">
        <v>26451</v>
      </c>
      <c r="B58" s="53"/>
      <c r="D58" s="53">
        <v>1860</v>
      </c>
      <c r="E58" s="13">
        <f t="shared" si="0"/>
        <v>7322</v>
      </c>
      <c r="F58" s="11">
        <f t="shared" si="1"/>
        <v>2.5203024362923552</v>
      </c>
    </row>
    <row r="59" spans="1:6" x14ac:dyDescent="0.3">
      <c r="A59" s="8">
        <v>26543</v>
      </c>
      <c r="B59" s="53"/>
      <c r="D59" s="53">
        <v>1810</v>
      </c>
      <c r="E59" s="13">
        <f t="shared" si="0"/>
        <v>7251</v>
      </c>
      <c r="F59" s="11">
        <f t="shared" si="1"/>
        <v>-1.2125340599455041</v>
      </c>
    </row>
    <row r="60" spans="1:6" x14ac:dyDescent="0.3">
      <c r="A60" s="8">
        <v>26634</v>
      </c>
      <c r="B60" s="53"/>
      <c r="D60" s="53">
        <v>1954</v>
      </c>
      <c r="E60" s="13">
        <f t="shared" si="0"/>
        <v>7263</v>
      </c>
      <c r="F60" s="11">
        <f t="shared" si="1"/>
        <v>-2.379032258064516</v>
      </c>
    </row>
    <row r="61" spans="1:6" x14ac:dyDescent="0.3">
      <c r="A61" s="8">
        <v>26724</v>
      </c>
      <c r="B61" s="53"/>
      <c r="D61" s="53">
        <v>1744</v>
      </c>
      <c r="E61" s="13">
        <f t="shared" si="0"/>
        <v>7368</v>
      </c>
      <c r="F61" s="11">
        <f t="shared" si="1"/>
        <v>-4.0700040700040699E-2</v>
      </c>
    </row>
    <row r="62" spans="1:6" x14ac:dyDescent="0.3">
      <c r="A62" s="8">
        <v>26816</v>
      </c>
      <c r="B62" s="53"/>
      <c r="D62" s="53">
        <v>2063</v>
      </c>
      <c r="E62" s="13">
        <f t="shared" si="0"/>
        <v>7571</v>
      </c>
      <c r="F62" s="11">
        <f t="shared" si="1"/>
        <v>3.4007101884730946</v>
      </c>
    </row>
    <row r="63" spans="1:6" x14ac:dyDescent="0.3">
      <c r="A63" s="8">
        <v>26908</v>
      </c>
      <c r="B63" s="53"/>
      <c r="D63" s="53">
        <v>2097</v>
      </c>
      <c r="E63" s="13">
        <f t="shared" si="0"/>
        <v>7858</v>
      </c>
      <c r="F63" s="11">
        <f t="shared" si="1"/>
        <v>8.3712591366708047</v>
      </c>
    </row>
    <row r="64" spans="1:6" x14ac:dyDescent="0.3">
      <c r="A64" s="8">
        <v>26999</v>
      </c>
      <c r="B64" s="53"/>
      <c r="D64" s="53">
        <v>2421</v>
      </c>
      <c r="E64" s="13">
        <f t="shared" si="0"/>
        <v>8325</v>
      </c>
      <c r="F64" s="11">
        <f t="shared" si="1"/>
        <v>14.622057001239158</v>
      </c>
    </row>
    <row r="65" spans="1:6" x14ac:dyDescent="0.3">
      <c r="A65" s="8">
        <v>27089</v>
      </c>
      <c r="B65" s="53"/>
      <c r="D65" s="53">
        <v>2113</v>
      </c>
      <c r="E65" s="13">
        <f t="shared" si="0"/>
        <v>8694</v>
      </c>
      <c r="F65" s="11">
        <f t="shared" si="1"/>
        <v>17.996742671009773</v>
      </c>
    </row>
    <row r="66" spans="1:6" x14ac:dyDescent="0.3">
      <c r="A66" s="8">
        <v>27181</v>
      </c>
      <c r="B66" s="53"/>
      <c r="D66" s="53">
        <v>2373</v>
      </c>
      <c r="E66" s="13">
        <f t="shared" si="0"/>
        <v>9004</v>
      </c>
      <c r="F66" s="11">
        <f t="shared" si="1"/>
        <v>18.927486461497818</v>
      </c>
    </row>
    <row r="67" spans="1:6" x14ac:dyDescent="0.3">
      <c r="A67" s="8">
        <v>27273</v>
      </c>
      <c r="B67" s="53"/>
      <c r="D67" s="53">
        <v>2200</v>
      </c>
      <c r="E67" s="13">
        <f t="shared" si="0"/>
        <v>9107</v>
      </c>
      <c r="F67" s="11">
        <f t="shared" si="1"/>
        <v>15.894629676762534</v>
      </c>
    </row>
    <row r="68" spans="1:6" x14ac:dyDescent="0.3">
      <c r="A68" s="8">
        <v>27364</v>
      </c>
      <c r="B68" s="53"/>
      <c r="D68" s="53">
        <v>2315</v>
      </c>
      <c r="E68" s="13">
        <f t="shared" si="0"/>
        <v>9001</v>
      </c>
      <c r="F68" s="11">
        <f t="shared" si="1"/>
        <v>8.1201201201201201</v>
      </c>
    </row>
    <row r="69" spans="1:6" x14ac:dyDescent="0.3">
      <c r="A69" s="8">
        <v>27454</v>
      </c>
      <c r="B69" s="53"/>
      <c r="D69" s="53">
        <v>2005</v>
      </c>
      <c r="E69" s="13">
        <f t="shared" si="0"/>
        <v>8893</v>
      </c>
      <c r="F69" s="11">
        <f t="shared" si="1"/>
        <v>2.2889348976305497</v>
      </c>
    </row>
    <row r="70" spans="1:6" x14ac:dyDescent="0.3">
      <c r="A70" s="8">
        <v>27546</v>
      </c>
      <c r="B70" s="53"/>
      <c r="D70" s="53">
        <v>2394</v>
      </c>
      <c r="E70" s="13">
        <f t="shared" si="0"/>
        <v>8914</v>
      </c>
      <c r="F70" s="11">
        <f t="shared" si="1"/>
        <v>-0.99955575299866728</v>
      </c>
    </row>
    <row r="71" spans="1:6" x14ac:dyDescent="0.3">
      <c r="A71" s="8">
        <v>27638</v>
      </c>
      <c r="B71" s="53"/>
      <c r="D71" s="53">
        <v>2378</v>
      </c>
      <c r="E71" s="13">
        <f t="shared" si="0"/>
        <v>9092</v>
      </c>
      <c r="F71" s="11">
        <f t="shared" si="1"/>
        <v>-0.16470846601515318</v>
      </c>
    </row>
    <row r="72" spans="1:6" x14ac:dyDescent="0.3">
      <c r="A72" s="8">
        <v>27729</v>
      </c>
      <c r="B72" s="53"/>
      <c r="D72" s="53">
        <v>2475</v>
      </c>
      <c r="E72" s="13">
        <f t="shared" si="0"/>
        <v>9252</v>
      </c>
      <c r="F72" s="11">
        <f t="shared" si="1"/>
        <v>2.7885790467725808</v>
      </c>
    </row>
    <row r="73" spans="1:6" x14ac:dyDescent="0.3">
      <c r="A73" s="8">
        <v>27820</v>
      </c>
      <c r="B73" s="53"/>
      <c r="D73" s="53">
        <v>2254</v>
      </c>
      <c r="E73" s="13">
        <f t="shared" si="0"/>
        <v>9501</v>
      </c>
      <c r="F73" s="11">
        <f t="shared" si="1"/>
        <v>6.8368379624423703</v>
      </c>
    </row>
    <row r="74" spans="1:6" x14ac:dyDescent="0.3">
      <c r="A74" s="8">
        <v>27912</v>
      </c>
      <c r="B74" s="53"/>
      <c r="D74" s="53">
        <v>2761</v>
      </c>
      <c r="E74" s="13">
        <f t="shared" si="0"/>
        <v>9868</v>
      </c>
      <c r="F74" s="11">
        <f t="shared" si="1"/>
        <v>10.70226609827238</v>
      </c>
    </row>
    <row r="75" spans="1:6" x14ac:dyDescent="0.3">
      <c r="A75" s="8">
        <v>28004</v>
      </c>
      <c r="B75" s="53"/>
      <c r="D75" s="53">
        <v>2543</v>
      </c>
      <c r="E75" s="13">
        <f t="shared" ref="E75:E138" si="2">SUM(D72:D75)</f>
        <v>10033</v>
      </c>
      <c r="F75" s="11">
        <f t="shared" si="1"/>
        <v>10.349758029036515</v>
      </c>
    </row>
    <row r="76" spans="1:6" x14ac:dyDescent="0.3">
      <c r="A76" s="8">
        <v>28095</v>
      </c>
      <c r="B76" s="53"/>
      <c r="D76" s="53">
        <v>2881</v>
      </c>
      <c r="E76" s="13">
        <f t="shared" si="2"/>
        <v>10439</v>
      </c>
      <c r="F76" s="11">
        <f t="shared" si="1"/>
        <v>12.829658452226544</v>
      </c>
    </row>
    <row r="77" spans="1:6" x14ac:dyDescent="0.3">
      <c r="A77" s="8">
        <v>28185</v>
      </c>
      <c r="B77" s="53"/>
      <c r="D77" s="53">
        <v>2615</v>
      </c>
      <c r="E77" s="13">
        <f t="shared" si="2"/>
        <v>10800</v>
      </c>
      <c r="F77" s="11">
        <f t="shared" si="1"/>
        <v>13.672245026839281</v>
      </c>
    </row>
    <row r="78" spans="1:6" x14ac:dyDescent="0.3">
      <c r="A78" s="8">
        <v>28277</v>
      </c>
      <c r="B78" s="53"/>
      <c r="D78" s="53">
        <v>2925</v>
      </c>
      <c r="E78" s="13">
        <f t="shared" si="2"/>
        <v>10964</v>
      </c>
      <c r="F78" s="11">
        <f t="shared" si="1"/>
        <v>11.106607215241183</v>
      </c>
    </row>
    <row r="79" spans="1:6" x14ac:dyDescent="0.3">
      <c r="A79" s="8">
        <v>28369</v>
      </c>
      <c r="B79" s="53"/>
      <c r="D79" s="53">
        <v>2904</v>
      </c>
      <c r="E79" s="13">
        <f t="shared" si="2"/>
        <v>11325</v>
      </c>
      <c r="F79" s="11">
        <f t="shared" ref="F79:F142" si="3">(E79-E75)/E75*100</f>
        <v>12.877504236021132</v>
      </c>
    </row>
    <row r="80" spans="1:6" x14ac:dyDescent="0.3">
      <c r="A80" s="8">
        <v>28460</v>
      </c>
      <c r="B80" s="53"/>
      <c r="D80" s="53">
        <v>3119</v>
      </c>
      <c r="E80" s="13">
        <f t="shared" si="2"/>
        <v>11563</v>
      </c>
      <c r="F80" s="11">
        <f t="shared" si="3"/>
        <v>10.767314876903917</v>
      </c>
    </row>
    <row r="81" spans="1:6" x14ac:dyDescent="0.3">
      <c r="A81" s="8">
        <v>28550</v>
      </c>
      <c r="B81" s="53"/>
      <c r="D81" s="53">
        <v>2920</v>
      </c>
      <c r="E81" s="13">
        <f t="shared" si="2"/>
        <v>11868</v>
      </c>
      <c r="F81" s="11">
        <f t="shared" si="3"/>
        <v>9.8888888888888893</v>
      </c>
    </row>
    <row r="82" spans="1:6" x14ac:dyDescent="0.3">
      <c r="A82" s="8">
        <v>28642</v>
      </c>
      <c r="B82" s="53"/>
      <c r="D82" s="53">
        <v>3603</v>
      </c>
      <c r="E82" s="13">
        <f t="shared" si="2"/>
        <v>12546</v>
      </c>
      <c r="F82" s="11">
        <f t="shared" si="3"/>
        <v>14.429040496169282</v>
      </c>
    </row>
    <row r="83" spans="1:6" x14ac:dyDescent="0.3">
      <c r="A83" s="8">
        <v>28734</v>
      </c>
      <c r="B83" s="53"/>
      <c r="D83" s="53">
        <v>3633</v>
      </c>
      <c r="E83" s="13">
        <f t="shared" si="2"/>
        <v>13275</v>
      </c>
      <c r="F83" s="11">
        <f t="shared" si="3"/>
        <v>17.218543046357617</v>
      </c>
    </row>
    <row r="84" spans="1:6" x14ac:dyDescent="0.3">
      <c r="A84" s="8">
        <v>28825</v>
      </c>
      <c r="B84" s="53"/>
      <c r="D84" s="53">
        <v>4028</v>
      </c>
      <c r="E84" s="13">
        <f t="shared" si="2"/>
        <v>14184</v>
      </c>
      <c r="F84" s="11">
        <f t="shared" si="3"/>
        <v>22.667127907982358</v>
      </c>
    </row>
    <row r="85" spans="1:6" x14ac:dyDescent="0.3">
      <c r="A85" s="8">
        <v>28915</v>
      </c>
      <c r="B85" s="53"/>
      <c r="D85" s="53">
        <v>3681</v>
      </c>
      <c r="E85" s="13">
        <f t="shared" si="2"/>
        <v>14945</v>
      </c>
      <c r="F85" s="11">
        <f t="shared" si="3"/>
        <v>25.92686215032019</v>
      </c>
    </row>
    <row r="86" spans="1:6" x14ac:dyDescent="0.3">
      <c r="A86" s="8">
        <v>29007</v>
      </c>
      <c r="B86" s="53"/>
      <c r="D86" s="53">
        <v>4223</v>
      </c>
      <c r="E86" s="13">
        <f t="shared" si="2"/>
        <v>15565</v>
      </c>
      <c r="F86" s="11">
        <f t="shared" si="3"/>
        <v>24.063446516818111</v>
      </c>
    </row>
    <row r="87" spans="1:6" x14ac:dyDescent="0.3">
      <c r="A87" s="8">
        <v>29099</v>
      </c>
      <c r="B87" s="53"/>
      <c r="D87" s="53">
        <v>4070</v>
      </c>
      <c r="E87" s="13">
        <f t="shared" si="2"/>
        <v>16002</v>
      </c>
      <c r="F87" s="11">
        <f t="shared" si="3"/>
        <v>20.542372881355934</v>
      </c>
    </row>
    <row r="88" spans="1:6" x14ac:dyDescent="0.3">
      <c r="A88" s="8">
        <v>29190</v>
      </c>
      <c r="B88" s="53"/>
      <c r="D88" s="53">
        <v>4321</v>
      </c>
      <c r="E88" s="13">
        <f t="shared" si="2"/>
        <v>16295</v>
      </c>
      <c r="F88" s="11">
        <f t="shared" si="3"/>
        <v>14.882966723068247</v>
      </c>
    </row>
    <row r="89" spans="1:6" x14ac:dyDescent="0.3">
      <c r="A89" s="8">
        <v>29281</v>
      </c>
      <c r="B89" s="53"/>
      <c r="D89" s="53">
        <v>3988</v>
      </c>
      <c r="E89" s="13">
        <f t="shared" si="2"/>
        <v>16602</v>
      </c>
      <c r="F89" s="11">
        <f t="shared" si="3"/>
        <v>11.087320173971229</v>
      </c>
    </row>
    <row r="90" spans="1:6" x14ac:dyDescent="0.3">
      <c r="A90" s="8">
        <v>29373</v>
      </c>
      <c r="B90" s="53"/>
      <c r="D90" s="53">
        <v>4789</v>
      </c>
      <c r="E90" s="13">
        <f t="shared" si="2"/>
        <v>17168</v>
      </c>
      <c r="F90" s="11">
        <f t="shared" si="3"/>
        <v>10.298747189206553</v>
      </c>
    </row>
    <row r="91" spans="1:6" x14ac:dyDescent="0.3">
      <c r="A91" s="8">
        <v>29465</v>
      </c>
      <c r="B91" s="53"/>
      <c r="D91" s="53">
        <v>5057</v>
      </c>
      <c r="E91" s="13">
        <f t="shared" si="2"/>
        <v>18155</v>
      </c>
      <c r="F91" s="11">
        <f t="shared" si="3"/>
        <v>13.454568178977627</v>
      </c>
    </row>
    <row r="92" spans="1:6" x14ac:dyDescent="0.3">
      <c r="A92" s="8">
        <v>29556</v>
      </c>
      <c r="B92" s="53"/>
      <c r="D92" s="53">
        <v>5293</v>
      </c>
      <c r="E92" s="13">
        <f t="shared" si="2"/>
        <v>19127</v>
      </c>
      <c r="F92" s="11">
        <f t="shared" si="3"/>
        <v>17.379564283522551</v>
      </c>
    </row>
    <row r="93" spans="1:6" x14ac:dyDescent="0.3">
      <c r="A93" s="8">
        <v>29646</v>
      </c>
      <c r="B93" s="53"/>
      <c r="D93" s="53">
        <v>4933</v>
      </c>
      <c r="E93" s="13">
        <f t="shared" si="2"/>
        <v>20072</v>
      </c>
      <c r="F93" s="11">
        <f t="shared" si="3"/>
        <v>20.901096253463439</v>
      </c>
    </row>
    <row r="94" spans="1:6" x14ac:dyDescent="0.3">
      <c r="A94" s="8">
        <v>29738</v>
      </c>
      <c r="B94" s="53"/>
      <c r="D94" s="53">
        <v>6147</v>
      </c>
      <c r="E94" s="13">
        <f t="shared" si="2"/>
        <v>21430</v>
      </c>
      <c r="F94" s="11">
        <f t="shared" si="3"/>
        <v>24.825256290773531</v>
      </c>
    </row>
    <row r="95" spans="1:6" x14ac:dyDescent="0.3">
      <c r="A95" s="8">
        <v>29830</v>
      </c>
      <c r="B95" s="53"/>
      <c r="D95" s="53">
        <v>6038</v>
      </c>
      <c r="E95" s="13">
        <f t="shared" si="2"/>
        <v>22411</v>
      </c>
      <c r="F95" s="11">
        <f t="shared" si="3"/>
        <v>23.442577802258331</v>
      </c>
    </row>
    <row r="96" spans="1:6" x14ac:dyDescent="0.3">
      <c r="A96" s="8">
        <v>29921</v>
      </c>
      <c r="B96" s="53"/>
      <c r="D96" s="53">
        <v>6920</v>
      </c>
      <c r="E96" s="13">
        <f t="shared" si="2"/>
        <v>24038</v>
      </c>
      <c r="F96" s="11">
        <f t="shared" si="3"/>
        <v>25.675746327181471</v>
      </c>
    </row>
    <row r="97" spans="1:6" x14ac:dyDescent="0.3">
      <c r="A97" s="8">
        <v>30011</v>
      </c>
      <c r="B97" s="53"/>
      <c r="D97" s="53">
        <v>6021</v>
      </c>
      <c r="E97" s="13">
        <f t="shared" si="2"/>
        <v>25126</v>
      </c>
      <c r="F97" s="11">
        <f t="shared" si="3"/>
        <v>25.179354324432047</v>
      </c>
    </row>
    <row r="98" spans="1:6" x14ac:dyDescent="0.3">
      <c r="A98" s="8">
        <v>30103</v>
      </c>
      <c r="B98" s="53"/>
      <c r="D98" s="53">
        <v>7160</v>
      </c>
      <c r="E98" s="13">
        <f t="shared" si="2"/>
        <v>26139</v>
      </c>
      <c r="F98" s="11">
        <f t="shared" si="3"/>
        <v>21.973868408772748</v>
      </c>
    </row>
    <row r="99" spans="1:6" x14ac:dyDescent="0.3">
      <c r="A99" s="8">
        <v>30195</v>
      </c>
      <c r="B99" s="53"/>
      <c r="D99" s="53">
        <v>6466</v>
      </c>
      <c r="E99" s="13">
        <f t="shared" si="2"/>
        <v>26567</v>
      </c>
      <c r="F99" s="11">
        <f t="shared" si="3"/>
        <v>18.544464771763867</v>
      </c>
    </row>
    <row r="100" spans="1:6" x14ac:dyDescent="0.3">
      <c r="A100" s="8">
        <v>30286</v>
      </c>
      <c r="B100" s="53"/>
      <c r="D100" s="53">
        <v>6783</v>
      </c>
      <c r="E100" s="13">
        <f t="shared" si="2"/>
        <v>26430</v>
      </c>
      <c r="F100" s="11">
        <f t="shared" si="3"/>
        <v>9.9509110574923039</v>
      </c>
    </row>
    <row r="101" spans="1:6" x14ac:dyDescent="0.3">
      <c r="A101" s="8">
        <v>30376</v>
      </c>
      <c r="B101" s="53"/>
      <c r="D101" s="53">
        <v>5441</v>
      </c>
      <c r="E101" s="13">
        <f t="shared" si="2"/>
        <v>25850</v>
      </c>
      <c r="F101" s="11">
        <f t="shared" si="3"/>
        <v>2.8814773541351588</v>
      </c>
    </row>
    <row r="102" spans="1:6" x14ac:dyDescent="0.3">
      <c r="A102" s="8">
        <v>30468</v>
      </c>
      <c r="B102" s="53"/>
      <c r="D102" s="53">
        <v>6260</v>
      </c>
      <c r="E102" s="13">
        <f t="shared" si="2"/>
        <v>24950</v>
      </c>
      <c r="F102" s="11">
        <f t="shared" si="3"/>
        <v>-4.5487585600061209</v>
      </c>
    </row>
    <row r="103" spans="1:6" x14ac:dyDescent="0.3">
      <c r="A103" s="8">
        <v>30560</v>
      </c>
      <c r="B103" s="53"/>
      <c r="D103" s="53">
        <v>6430</v>
      </c>
      <c r="E103" s="13">
        <f t="shared" si="2"/>
        <v>24914</v>
      </c>
      <c r="F103" s="11">
        <f t="shared" si="3"/>
        <v>-6.2220047427259377</v>
      </c>
    </row>
    <row r="104" spans="1:6" x14ac:dyDescent="0.3">
      <c r="A104" s="8">
        <v>30651</v>
      </c>
      <c r="B104" s="53"/>
      <c r="D104" s="53">
        <v>6771</v>
      </c>
      <c r="E104" s="13">
        <f t="shared" si="2"/>
        <v>24902</v>
      </c>
      <c r="F104" s="11">
        <f t="shared" si="3"/>
        <v>-5.781309118426031</v>
      </c>
    </row>
    <row r="105" spans="1:6" x14ac:dyDescent="0.3">
      <c r="A105" s="8">
        <v>30742</v>
      </c>
      <c r="B105" s="53"/>
      <c r="D105" s="53">
        <v>6077</v>
      </c>
      <c r="E105" s="13">
        <f t="shared" si="2"/>
        <v>25538</v>
      </c>
      <c r="F105" s="11">
        <f t="shared" si="3"/>
        <v>-1.2069632495164411</v>
      </c>
    </row>
    <row r="106" spans="1:6" x14ac:dyDescent="0.3">
      <c r="A106" s="8">
        <v>30834</v>
      </c>
      <c r="B106" s="53"/>
      <c r="D106" s="53">
        <v>7258</v>
      </c>
      <c r="E106" s="13">
        <f t="shared" si="2"/>
        <v>26536</v>
      </c>
      <c r="F106" s="11">
        <f t="shared" si="3"/>
        <v>6.356713426853708</v>
      </c>
    </row>
    <row r="107" spans="1:6" x14ac:dyDescent="0.3">
      <c r="A107" s="8">
        <v>30926</v>
      </c>
      <c r="B107" s="53"/>
      <c r="D107" s="53">
        <v>6946</v>
      </c>
      <c r="E107" s="13">
        <f t="shared" si="2"/>
        <v>27052</v>
      </c>
      <c r="F107" s="11">
        <f t="shared" si="3"/>
        <v>8.5815204302801629</v>
      </c>
    </row>
    <row r="108" spans="1:6" x14ac:dyDescent="0.3">
      <c r="A108" s="8">
        <v>31017</v>
      </c>
      <c r="B108" s="53"/>
      <c r="D108" s="53">
        <v>7447</v>
      </c>
      <c r="E108" s="13">
        <f t="shared" si="2"/>
        <v>27728</v>
      </c>
      <c r="F108" s="11">
        <f t="shared" si="3"/>
        <v>11.348486065376274</v>
      </c>
    </row>
    <row r="109" spans="1:6" x14ac:dyDescent="0.3">
      <c r="A109" s="8">
        <v>31107</v>
      </c>
      <c r="B109" s="53"/>
      <c r="D109" s="53">
        <v>7533</v>
      </c>
      <c r="E109" s="13">
        <f t="shared" si="2"/>
        <v>29184</v>
      </c>
      <c r="F109" s="11">
        <f t="shared" si="3"/>
        <v>14.2767640379043</v>
      </c>
    </row>
    <row r="110" spans="1:6" x14ac:dyDescent="0.3">
      <c r="A110" s="8">
        <v>31199</v>
      </c>
      <c r="B110" s="53"/>
      <c r="D110" s="53">
        <v>8940</v>
      </c>
      <c r="E110" s="13">
        <f t="shared" si="2"/>
        <v>30866</v>
      </c>
      <c r="F110" s="11">
        <f t="shared" si="3"/>
        <v>16.317455532107324</v>
      </c>
    </row>
    <row r="111" spans="1:6" x14ac:dyDescent="0.3">
      <c r="A111" s="8">
        <v>31291</v>
      </c>
      <c r="B111" s="53">
        <v>12045</v>
      </c>
      <c r="D111" s="53">
        <v>8978</v>
      </c>
      <c r="E111" s="13">
        <f t="shared" si="2"/>
        <v>32898</v>
      </c>
      <c r="F111" s="11">
        <f t="shared" si="3"/>
        <v>21.610232145497559</v>
      </c>
    </row>
    <row r="112" spans="1:6" x14ac:dyDescent="0.3">
      <c r="A112" s="8">
        <v>31382</v>
      </c>
      <c r="B112" s="53">
        <v>11654</v>
      </c>
      <c r="D112" s="53">
        <v>9261</v>
      </c>
      <c r="E112" s="13">
        <f t="shared" si="2"/>
        <v>34712</v>
      </c>
      <c r="F112" s="11">
        <f t="shared" si="3"/>
        <v>25.187536064627814</v>
      </c>
    </row>
    <row r="113" spans="1:6" x14ac:dyDescent="0.3">
      <c r="A113" s="8">
        <v>31472</v>
      </c>
      <c r="B113" s="53">
        <v>11465</v>
      </c>
      <c r="D113" s="53">
        <v>8155</v>
      </c>
      <c r="E113" s="13">
        <f t="shared" si="2"/>
        <v>35334</v>
      </c>
      <c r="F113" s="11">
        <f t="shared" si="3"/>
        <v>21.073190789473685</v>
      </c>
    </row>
    <row r="114" spans="1:6" x14ac:dyDescent="0.3">
      <c r="A114" s="8">
        <v>31564</v>
      </c>
      <c r="B114" s="53">
        <v>11883</v>
      </c>
      <c r="C114" s="11"/>
      <c r="D114" s="53">
        <v>9640</v>
      </c>
      <c r="E114" s="13">
        <f t="shared" si="2"/>
        <v>36034</v>
      </c>
      <c r="F114" s="11">
        <f t="shared" si="3"/>
        <v>16.743342188816175</v>
      </c>
    </row>
    <row r="115" spans="1:6" x14ac:dyDescent="0.3">
      <c r="A115" s="8">
        <v>31656</v>
      </c>
      <c r="B115" s="53">
        <v>11494</v>
      </c>
      <c r="C115" s="11">
        <f>(B115-B111)/B111*100</f>
        <v>-4.5745122457451224</v>
      </c>
      <c r="D115" s="53">
        <v>9317</v>
      </c>
      <c r="E115" s="13">
        <f t="shared" si="2"/>
        <v>36373</v>
      </c>
      <c r="F115" s="11">
        <f t="shared" si="3"/>
        <v>10.562952155146208</v>
      </c>
    </row>
    <row r="116" spans="1:6" x14ac:dyDescent="0.3">
      <c r="A116" s="8">
        <v>31747</v>
      </c>
      <c r="B116" s="53">
        <v>12617</v>
      </c>
      <c r="C116" s="11">
        <f t="shared" ref="C116:C179" si="4">(B116-B112)/B112*100</f>
        <v>8.2632572507293638</v>
      </c>
      <c r="D116" s="53">
        <v>10908</v>
      </c>
      <c r="E116" s="13">
        <f t="shared" si="2"/>
        <v>38020</v>
      </c>
      <c r="F116" s="11">
        <f t="shared" si="3"/>
        <v>9.5298455865406773</v>
      </c>
    </row>
    <row r="117" spans="1:6" x14ac:dyDescent="0.3">
      <c r="A117" s="8">
        <v>31837</v>
      </c>
      <c r="B117" s="53">
        <v>11900</v>
      </c>
      <c r="C117" s="11">
        <f t="shared" si="4"/>
        <v>3.7941561273440909</v>
      </c>
      <c r="D117" s="53">
        <v>9166</v>
      </c>
      <c r="E117" s="13">
        <f t="shared" si="2"/>
        <v>39031</v>
      </c>
      <c r="F117" s="11">
        <f t="shared" si="3"/>
        <v>10.463010131884303</v>
      </c>
    </row>
    <row r="118" spans="1:6" x14ac:dyDescent="0.3">
      <c r="A118" s="8">
        <v>31929</v>
      </c>
      <c r="B118" s="53">
        <v>13133</v>
      </c>
      <c r="C118" s="11">
        <f t="shared" si="4"/>
        <v>10.519229150887822</v>
      </c>
      <c r="D118" s="53">
        <v>11464</v>
      </c>
      <c r="E118" s="13">
        <f t="shared" si="2"/>
        <v>40855</v>
      </c>
      <c r="F118" s="11">
        <f t="shared" si="3"/>
        <v>13.379030915246712</v>
      </c>
    </row>
    <row r="119" spans="1:6" x14ac:dyDescent="0.3">
      <c r="A119" s="8">
        <v>32021</v>
      </c>
      <c r="B119" s="53">
        <v>13086</v>
      </c>
      <c r="C119" s="11">
        <f t="shared" si="4"/>
        <v>13.850704715503742</v>
      </c>
      <c r="D119" s="53">
        <v>11268</v>
      </c>
      <c r="E119" s="13">
        <f t="shared" si="2"/>
        <v>42806</v>
      </c>
      <c r="F119" s="11">
        <f t="shared" si="3"/>
        <v>17.686195804580322</v>
      </c>
    </row>
    <row r="120" spans="1:6" x14ac:dyDescent="0.3">
      <c r="A120" s="8">
        <v>32112</v>
      </c>
      <c r="B120" s="53">
        <v>13979</v>
      </c>
      <c r="C120" s="11">
        <f t="shared" si="4"/>
        <v>10.794959182055957</v>
      </c>
      <c r="D120" s="53">
        <v>12669</v>
      </c>
      <c r="E120" s="13">
        <f t="shared" si="2"/>
        <v>44567</v>
      </c>
      <c r="F120" s="11">
        <f t="shared" si="3"/>
        <v>17.219884271436086</v>
      </c>
    </row>
    <row r="121" spans="1:6" x14ac:dyDescent="0.3">
      <c r="A121" s="8">
        <v>32203</v>
      </c>
      <c r="B121" s="53">
        <v>14531</v>
      </c>
      <c r="C121" s="11">
        <f t="shared" si="4"/>
        <v>22.109243697478991</v>
      </c>
      <c r="D121" s="53">
        <v>11687</v>
      </c>
      <c r="E121" s="13">
        <f t="shared" si="2"/>
        <v>47088</v>
      </c>
      <c r="F121" s="11">
        <f t="shared" si="3"/>
        <v>20.642566165355746</v>
      </c>
    </row>
    <row r="122" spans="1:6" x14ac:dyDescent="0.3">
      <c r="A122" s="8">
        <v>32295</v>
      </c>
      <c r="B122" s="53">
        <v>15482</v>
      </c>
      <c r="C122" s="11">
        <f t="shared" si="4"/>
        <v>17.886240767532172</v>
      </c>
      <c r="D122" s="53">
        <v>14117</v>
      </c>
      <c r="E122" s="13">
        <f t="shared" si="2"/>
        <v>49741</v>
      </c>
      <c r="F122" s="11">
        <f t="shared" si="3"/>
        <v>21.75009178803084</v>
      </c>
    </row>
    <row r="123" spans="1:6" x14ac:dyDescent="0.3">
      <c r="A123" s="8">
        <v>32387</v>
      </c>
      <c r="B123" s="53">
        <v>14366</v>
      </c>
      <c r="C123" s="11">
        <f t="shared" si="4"/>
        <v>9.781445819960263</v>
      </c>
      <c r="D123" s="53">
        <v>12913</v>
      </c>
      <c r="E123" s="13">
        <f t="shared" si="2"/>
        <v>51386</v>
      </c>
      <c r="F123" s="11">
        <f t="shared" si="3"/>
        <v>20.04391907676494</v>
      </c>
    </row>
    <row r="124" spans="1:6" x14ac:dyDescent="0.3">
      <c r="A124" s="8">
        <v>32478</v>
      </c>
      <c r="B124" s="53">
        <v>15792</v>
      </c>
      <c r="C124" s="11">
        <f t="shared" si="4"/>
        <v>12.969454181271908</v>
      </c>
      <c r="D124" s="53">
        <v>14750</v>
      </c>
      <c r="E124" s="13">
        <f t="shared" si="2"/>
        <v>53467</v>
      </c>
      <c r="F124" s="11">
        <f t="shared" si="3"/>
        <v>19.969932910000672</v>
      </c>
    </row>
    <row r="125" spans="1:6" x14ac:dyDescent="0.3">
      <c r="A125" s="8">
        <v>32568</v>
      </c>
      <c r="B125" s="53">
        <v>16667</v>
      </c>
      <c r="C125" s="11">
        <f t="shared" si="4"/>
        <v>14.699607735186843</v>
      </c>
      <c r="D125" s="53">
        <v>13577</v>
      </c>
      <c r="E125" s="13">
        <f t="shared" si="2"/>
        <v>55357</v>
      </c>
      <c r="F125" s="11">
        <f t="shared" si="3"/>
        <v>17.560737342847435</v>
      </c>
    </row>
    <row r="126" spans="1:6" x14ac:dyDescent="0.3">
      <c r="A126" s="8">
        <v>32660</v>
      </c>
      <c r="B126" s="53">
        <v>17016</v>
      </c>
      <c r="C126" s="11">
        <f t="shared" si="4"/>
        <v>9.9082805839038883</v>
      </c>
      <c r="D126" s="53">
        <v>15716</v>
      </c>
      <c r="E126" s="13">
        <f t="shared" si="2"/>
        <v>56956</v>
      </c>
      <c r="F126" s="11">
        <f t="shared" si="3"/>
        <v>14.505136607627511</v>
      </c>
    </row>
    <row r="127" spans="1:6" x14ac:dyDescent="0.3">
      <c r="A127" s="8">
        <v>32752</v>
      </c>
      <c r="B127" s="53">
        <v>16791</v>
      </c>
      <c r="C127" s="11">
        <f t="shared" si="4"/>
        <v>16.880133648893221</v>
      </c>
      <c r="D127" s="53">
        <v>15282</v>
      </c>
      <c r="E127" s="13">
        <f t="shared" si="2"/>
        <v>59325</v>
      </c>
      <c r="F127" s="11">
        <f t="shared" si="3"/>
        <v>15.449733390417626</v>
      </c>
    </row>
    <row r="128" spans="1:6" x14ac:dyDescent="0.3">
      <c r="A128" s="8">
        <v>32843</v>
      </c>
      <c r="B128" s="53">
        <v>16407</v>
      </c>
      <c r="C128" s="11">
        <f t="shared" si="4"/>
        <v>3.8943768996960482</v>
      </c>
      <c r="D128" s="53">
        <v>15806</v>
      </c>
      <c r="E128" s="13">
        <f t="shared" si="2"/>
        <v>60381</v>
      </c>
      <c r="F128" s="11">
        <f t="shared" si="3"/>
        <v>12.931340827052201</v>
      </c>
    </row>
    <row r="129" spans="1:6" x14ac:dyDescent="0.3">
      <c r="A129" s="8">
        <v>32933</v>
      </c>
      <c r="B129" s="53">
        <v>15892</v>
      </c>
      <c r="C129" s="11">
        <f t="shared" si="4"/>
        <v>-4.6499070018599626</v>
      </c>
      <c r="D129" s="53">
        <v>13501</v>
      </c>
      <c r="E129" s="13">
        <f t="shared" si="2"/>
        <v>60305</v>
      </c>
      <c r="F129" s="11">
        <f t="shared" si="3"/>
        <v>8.9383456473436063</v>
      </c>
    </row>
    <row r="130" spans="1:6" x14ac:dyDescent="0.3">
      <c r="A130" s="8">
        <v>33025</v>
      </c>
      <c r="B130" s="53">
        <v>15115</v>
      </c>
      <c r="C130" s="11">
        <f t="shared" si="4"/>
        <v>-11.171838269863658</v>
      </c>
      <c r="D130" s="53">
        <v>14310</v>
      </c>
      <c r="E130" s="13">
        <f t="shared" si="2"/>
        <v>58899</v>
      </c>
      <c r="F130" s="11">
        <f t="shared" si="3"/>
        <v>3.4114052953156824</v>
      </c>
    </row>
    <row r="131" spans="1:6" x14ac:dyDescent="0.3">
      <c r="A131" s="8">
        <v>33117</v>
      </c>
      <c r="B131" s="53">
        <v>15097</v>
      </c>
      <c r="C131" s="11">
        <f t="shared" si="4"/>
        <v>-10.088738014412483</v>
      </c>
      <c r="D131" s="53">
        <v>13874</v>
      </c>
      <c r="E131" s="13">
        <f t="shared" si="2"/>
        <v>57491</v>
      </c>
      <c r="F131" s="11">
        <f t="shared" si="3"/>
        <v>-3.0914454277286136</v>
      </c>
    </row>
    <row r="132" spans="1:6" x14ac:dyDescent="0.3">
      <c r="A132" s="8">
        <v>33208</v>
      </c>
      <c r="B132" s="53">
        <v>14347</v>
      </c>
      <c r="C132" s="11">
        <f t="shared" si="4"/>
        <v>-12.55561650515024</v>
      </c>
      <c r="D132" s="53">
        <v>13892</v>
      </c>
      <c r="E132" s="13">
        <f t="shared" si="2"/>
        <v>55577</v>
      </c>
      <c r="F132" s="11">
        <f t="shared" si="3"/>
        <v>-7.9561451449959426</v>
      </c>
    </row>
    <row r="133" spans="1:6" x14ac:dyDescent="0.3">
      <c r="A133" s="8">
        <v>33298</v>
      </c>
      <c r="B133" s="53">
        <v>13302</v>
      </c>
      <c r="C133" s="11">
        <f t="shared" si="4"/>
        <v>-16.297508180216461</v>
      </c>
      <c r="D133" s="53">
        <v>11270</v>
      </c>
      <c r="E133" s="13">
        <f t="shared" si="2"/>
        <v>53346</v>
      </c>
      <c r="F133" s="11">
        <f t="shared" si="3"/>
        <v>-11.53967332725313</v>
      </c>
    </row>
    <row r="134" spans="1:6" x14ac:dyDescent="0.3">
      <c r="A134" s="8">
        <v>33390</v>
      </c>
      <c r="B134" s="53">
        <v>13142</v>
      </c>
      <c r="C134" s="11">
        <f t="shared" si="4"/>
        <v>-13.053258352629838</v>
      </c>
      <c r="D134" s="53">
        <v>12310</v>
      </c>
      <c r="E134" s="13">
        <f t="shared" si="2"/>
        <v>51346</v>
      </c>
      <c r="F134" s="11">
        <f t="shared" si="3"/>
        <v>-12.823647260564696</v>
      </c>
    </row>
    <row r="135" spans="1:6" x14ac:dyDescent="0.3">
      <c r="A135" s="20">
        <v>33482</v>
      </c>
      <c r="B135" s="53">
        <v>12583</v>
      </c>
      <c r="C135" s="11">
        <f t="shared" si="4"/>
        <v>-16.652315029476057</v>
      </c>
      <c r="D135" s="53">
        <v>11548</v>
      </c>
      <c r="E135" s="13">
        <f t="shared" si="2"/>
        <v>49020</v>
      </c>
      <c r="F135" s="11">
        <f t="shared" si="3"/>
        <v>-14.734480179506356</v>
      </c>
    </row>
    <row r="136" spans="1:6" x14ac:dyDescent="0.3">
      <c r="A136" s="20">
        <v>33573</v>
      </c>
      <c r="B136" s="53">
        <v>12376</v>
      </c>
      <c r="C136" s="11">
        <f t="shared" si="4"/>
        <v>-13.738063706698265</v>
      </c>
      <c r="D136" s="53">
        <v>11804</v>
      </c>
      <c r="E136" s="13">
        <f t="shared" si="2"/>
        <v>46932</v>
      </c>
      <c r="F136" s="11">
        <f t="shared" si="3"/>
        <v>-15.554995771632148</v>
      </c>
    </row>
    <row r="137" spans="1:6" x14ac:dyDescent="0.3">
      <c r="A137" s="20">
        <v>33664</v>
      </c>
      <c r="B137" s="53">
        <v>12726</v>
      </c>
      <c r="C137" s="11">
        <f t="shared" si="4"/>
        <v>-4.3301759133964817</v>
      </c>
      <c r="D137" s="53">
        <v>10473</v>
      </c>
      <c r="E137" s="13">
        <f t="shared" si="2"/>
        <v>46135</v>
      </c>
      <c r="F137" s="11">
        <f t="shared" si="3"/>
        <v>-13.517414614029169</v>
      </c>
    </row>
    <row r="138" spans="1:6" x14ac:dyDescent="0.3">
      <c r="A138" s="20">
        <v>33756</v>
      </c>
      <c r="B138" s="53">
        <v>12606</v>
      </c>
      <c r="C138" s="11">
        <f t="shared" si="4"/>
        <v>-4.078526860447421</v>
      </c>
      <c r="D138" s="53">
        <v>11553</v>
      </c>
      <c r="E138" s="13">
        <f t="shared" si="2"/>
        <v>45378</v>
      </c>
      <c r="F138" s="11">
        <f t="shared" si="3"/>
        <v>-11.623105986834418</v>
      </c>
    </row>
    <row r="139" spans="1:6" x14ac:dyDescent="0.3">
      <c r="A139" s="20">
        <v>33848</v>
      </c>
      <c r="B139" s="53">
        <v>12162</v>
      </c>
      <c r="C139" s="11">
        <f t="shared" si="4"/>
        <v>-3.3457839942779941</v>
      </c>
      <c r="D139" s="53">
        <v>11022</v>
      </c>
      <c r="E139" s="13">
        <f t="shared" ref="E139:E202" si="5">SUM(D136:D139)</f>
        <v>44852</v>
      </c>
      <c r="F139" s="11">
        <f t="shared" si="3"/>
        <v>-8.5026519787841703</v>
      </c>
    </row>
    <row r="140" spans="1:6" x14ac:dyDescent="0.3">
      <c r="A140" s="20">
        <v>33939</v>
      </c>
      <c r="B140" s="53">
        <v>14661</v>
      </c>
      <c r="C140" s="11">
        <f t="shared" si="4"/>
        <v>18.463154492566257</v>
      </c>
      <c r="D140" s="53">
        <v>14098</v>
      </c>
      <c r="E140" s="13">
        <f t="shared" si="5"/>
        <v>47146</v>
      </c>
      <c r="F140" s="11">
        <f t="shared" si="3"/>
        <v>0.4559788630358817</v>
      </c>
    </row>
    <row r="141" spans="1:6" x14ac:dyDescent="0.3">
      <c r="A141" s="20">
        <v>34029</v>
      </c>
      <c r="B141" s="53">
        <v>13659</v>
      </c>
      <c r="C141" s="11">
        <f t="shared" si="4"/>
        <v>7.3314474304573318</v>
      </c>
      <c r="D141" s="53">
        <v>11447</v>
      </c>
      <c r="E141" s="13">
        <f t="shared" si="5"/>
        <v>48120</v>
      </c>
      <c r="F141" s="11">
        <f t="shared" si="3"/>
        <v>4.3025902243416061</v>
      </c>
    </row>
    <row r="142" spans="1:6" x14ac:dyDescent="0.3">
      <c r="A142" s="20">
        <v>34121</v>
      </c>
      <c r="B142" s="9">
        <v>13899</v>
      </c>
      <c r="C142" s="11">
        <f t="shared" si="4"/>
        <v>10.257020466444549</v>
      </c>
      <c r="D142" s="53">
        <v>13155</v>
      </c>
      <c r="E142" s="13">
        <f t="shared" si="5"/>
        <v>49722</v>
      </c>
      <c r="F142" s="11">
        <f t="shared" si="3"/>
        <v>9.5729207986248852</v>
      </c>
    </row>
    <row r="143" spans="1:6" x14ac:dyDescent="0.3">
      <c r="A143" s="20">
        <v>34213</v>
      </c>
      <c r="B143" s="9">
        <v>13578</v>
      </c>
      <c r="C143" s="11">
        <f t="shared" si="4"/>
        <v>11.642821904292058</v>
      </c>
      <c r="D143" s="53">
        <v>12589</v>
      </c>
      <c r="E143" s="13">
        <f t="shared" si="5"/>
        <v>51289</v>
      </c>
      <c r="F143" s="11">
        <f t="shared" ref="F143:F206" si="6">(E143-E139)/E139*100</f>
        <v>14.35164541157585</v>
      </c>
    </row>
    <row r="144" spans="1:6" x14ac:dyDescent="0.3">
      <c r="A144" s="20">
        <v>34304</v>
      </c>
      <c r="B144" s="9">
        <v>13974</v>
      </c>
      <c r="C144" s="11">
        <f t="shared" si="4"/>
        <v>-4.6859013709842436</v>
      </c>
      <c r="D144" s="53">
        <v>13768</v>
      </c>
      <c r="E144" s="13">
        <f t="shared" si="5"/>
        <v>50959</v>
      </c>
      <c r="F144" s="11">
        <f t="shared" si="6"/>
        <v>8.0876426420056831</v>
      </c>
    </row>
    <row r="145" spans="1:6" x14ac:dyDescent="0.3">
      <c r="A145" s="20">
        <v>34394</v>
      </c>
      <c r="B145" s="9">
        <v>15238</v>
      </c>
      <c r="C145" s="11">
        <f t="shared" si="4"/>
        <v>11.560143495131415</v>
      </c>
      <c r="D145" s="53">
        <v>12828</v>
      </c>
      <c r="E145" s="13">
        <f t="shared" si="5"/>
        <v>52340</v>
      </c>
      <c r="F145" s="11">
        <f t="shared" si="6"/>
        <v>8.769742310889443</v>
      </c>
    </row>
    <row r="146" spans="1:6" x14ac:dyDescent="0.3">
      <c r="A146" s="20">
        <v>34486</v>
      </c>
      <c r="B146" s="9">
        <v>15497</v>
      </c>
      <c r="C146" s="11">
        <f t="shared" si="4"/>
        <v>11.497230016547952</v>
      </c>
      <c r="D146" s="53">
        <v>14697</v>
      </c>
      <c r="E146" s="13">
        <f t="shared" si="5"/>
        <v>53882</v>
      </c>
      <c r="F146" s="11">
        <f t="shared" si="6"/>
        <v>8.3665178391858728</v>
      </c>
    </row>
    <row r="147" spans="1:6" x14ac:dyDescent="0.3">
      <c r="A147" s="20">
        <v>34578</v>
      </c>
      <c r="B147" s="9">
        <v>16272</v>
      </c>
      <c r="C147" s="11">
        <f t="shared" si="4"/>
        <v>19.840919133893063</v>
      </c>
      <c r="D147" s="53">
        <v>14844</v>
      </c>
      <c r="E147" s="13">
        <f t="shared" si="5"/>
        <v>56137</v>
      </c>
      <c r="F147" s="11">
        <f t="shared" si="6"/>
        <v>9.4523192107469445</v>
      </c>
    </row>
    <row r="148" spans="1:6" x14ac:dyDescent="0.3">
      <c r="A148" s="20">
        <v>34669</v>
      </c>
      <c r="B148" s="9">
        <v>17198</v>
      </c>
      <c r="C148" s="11">
        <f t="shared" si="4"/>
        <v>23.071418348361242</v>
      </c>
      <c r="D148" s="53">
        <v>16738</v>
      </c>
      <c r="E148" s="13">
        <f t="shared" si="5"/>
        <v>59107</v>
      </c>
      <c r="F148" s="11">
        <f t="shared" si="6"/>
        <v>15.989324751270628</v>
      </c>
    </row>
    <row r="149" spans="1:6" x14ac:dyDescent="0.3">
      <c r="A149" s="20">
        <v>34759</v>
      </c>
      <c r="B149" s="9">
        <v>17155</v>
      </c>
      <c r="C149" s="11">
        <f t="shared" si="4"/>
        <v>12.580391127444546</v>
      </c>
      <c r="D149" s="53">
        <v>14060</v>
      </c>
      <c r="E149" s="13">
        <f t="shared" si="5"/>
        <v>60339</v>
      </c>
      <c r="F149" s="11">
        <f t="shared" si="6"/>
        <v>15.282766526557126</v>
      </c>
    </row>
    <row r="150" spans="1:6" x14ac:dyDescent="0.3">
      <c r="A150" s="20">
        <v>34851</v>
      </c>
      <c r="B150" s="9">
        <v>18023</v>
      </c>
      <c r="C150" s="11">
        <f t="shared" si="4"/>
        <v>16.299929018519713</v>
      </c>
      <c r="D150" s="53">
        <v>17230</v>
      </c>
      <c r="E150" s="13">
        <f t="shared" si="5"/>
        <v>62872</v>
      </c>
      <c r="F150" s="11">
        <f t="shared" si="6"/>
        <v>16.684607104413349</v>
      </c>
    </row>
    <row r="151" spans="1:6" x14ac:dyDescent="0.3">
      <c r="A151" s="20">
        <v>34943</v>
      </c>
      <c r="B151" s="9">
        <v>18094</v>
      </c>
      <c r="C151" s="11">
        <f t="shared" si="4"/>
        <v>11.197148475909538</v>
      </c>
      <c r="D151" s="53">
        <v>16480</v>
      </c>
      <c r="E151" s="13">
        <f t="shared" si="5"/>
        <v>64508</v>
      </c>
      <c r="F151" s="11">
        <f t="shared" si="6"/>
        <v>14.911733794110834</v>
      </c>
    </row>
    <row r="152" spans="1:6" x14ac:dyDescent="0.3">
      <c r="A152" s="20">
        <v>35034</v>
      </c>
      <c r="B152" s="9">
        <v>18298</v>
      </c>
      <c r="C152" s="11">
        <f t="shared" si="4"/>
        <v>6.3960925689033612</v>
      </c>
      <c r="D152" s="53">
        <v>17815</v>
      </c>
      <c r="E152" s="13">
        <f t="shared" si="5"/>
        <v>65585</v>
      </c>
      <c r="F152" s="11">
        <f t="shared" si="6"/>
        <v>10.959784797062953</v>
      </c>
    </row>
    <row r="153" spans="1:6" x14ac:dyDescent="0.3">
      <c r="A153" s="20">
        <v>35125</v>
      </c>
      <c r="B153" s="9">
        <v>19892</v>
      </c>
      <c r="C153" s="11">
        <f t="shared" si="4"/>
        <v>15.954532206353832</v>
      </c>
      <c r="D153" s="53">
        <v>16104</v>
      </c>
      <c r="E153" s="13">
        <f t="shared" si="5"/>
        <v>67629</v>
      </c>
      <c r="F153" s="11">
        <f t="shared" si="6"/>
        <v>12.081738179287029</v>
      </c>
    </row>
    <row r="154" spans="1:6" x14ac:dyDescent="0.3">
      <c r="A154" s="20">
        <v>35217</v>
      </c>
      <c r="B154" s="9">
        <v>20614</v>
      </c>
      <c r="C154" s="11">
        <f t="shared" si="4"/>
        <v>14.37607501525828</v>
      </c>
      <c r="D154" s="53">
        <v>19059</v>
      </c>
      <c r="E154" s="13">
        <f t="shared" si="5"/>
        <v>69458</v>
      </c>
      <c r="F154" s="11">
        <f t="shared" si="6"/>
        <v>10.475251304237181</v>
      </c>
    </row>
    <row r="155" spans="1:6" x14ac:dyDescent="0.3">
      <c r="A155" s="20">
        <v>35309</v>
      </c>
      <c r="B155" s="9">
        <v>20648</v>
      </c>
      <c r="C155" s="11">
        <f t="shared" si="4"/>
        <v>14.115176301536419</v>
      </c>
      <c r="D155" s="53">
        <v>18127</v>
      </c>
      <c r="E155" s="13">
        <f t="shared" si="5"/>
        <v>71105</v>
      </c>
      <c r="F155" s="11">
        <f t="shared" si="6"/>
        <v>10.226638556458113</v>
      </c>
    </row>
    <row r="156" spans="1:6" x14ac:dyDescent="0.3">
      <c r="A156" s="20">
        <v>35400</v>
      </c>
      <c r="B156" s="9">
        <v>20793</v>
      </c>
      <c r="C156" s="11">
        <f t="shared" si="4"/>
        <v>13.635369985790796</v>
      </c>
      <c r="D156" s="53">
        <v>19529</v>
      </c>
      <c r="E156" s="13">
        <f t="shared" si="5"/>
        <v>72819</v>
      </c>
      <c r="F156" s="11">
        <f t="shared" si="6"/>
        <v>11.029961119158344</v>
      </c>
    </row>
    <row r="157" spans="1:6" x14ac:dyDescent="0.3">
      <c r="A157" s="20">
        <v>35490</v>
      </c>
      <c r="B157" s="9">
        <v>21335</v>
      </c>
      <c r="C157" s="11">
        <f t="shared" si="4"/>
        <v>7.2541725316710233</v>
      </c>
      <c r="D157" s="53">
        <v>16743</v>
      </c>
      <c r="E157" s="13">
        <f t="shared" si="5"/>
        <v>73458</v>
      </c>
      <c r="F157" s="11">
        <f t="shared" si="6"/>
        <v>8.6190835292552013</v>
      </c>
    </row>
    <row r="158" spans="1:6" x14ac:dyDescent="0.3">
      <c r="A158" s="20">
        <v>35582</v>
      </c>
      <c r="B158" s="9">
        <v>23595</v>
      </c>
      <c r="C158" s="11">
        <f t="shared" si="4"/>
        <v>14.461045891141943</v>
      </c>
      <c r="D158" s="53">
        <v>20872</v>
      </c>
      <c r="E158" s="13">
        <f t="shared" si="5"/>
        <v>75271</v>
      </c>
      <c r="F158" s="11">
        <f t="shared" si="6"/>
        <v>8.3690863543436329</v>
      </c>
    </row>
    <row r="159" spans="1:6" x14ac:dyDescent="0.3">
      <c r="A159" s="20">
        <v>35674</v>
      </c>
      <c r="B159" s="9">
        <v>22730</v>
      </c>
      <c r="C159" s="11">
        <f t="shared" si="4"/>
        <v>10.083301046106161</v>
      </c>
      <c r="D159" s="53">
        <v>19607</v>
      </c>
      <c r="E159" s="13">
        <f t="shared" si="5"/>
        <v>76751</v>
      </c>
      <c r="F159" s="11">
        <f t="shared" si="6"/>
        <v>7.9403698755361791</v>
      </c>
    </row>
    <row r="160" spans="1:6" x14ac:dyDescent="0.3">
      <c r="A160" s="20">
        <v>35765</v>
      </c>
      <c r="B160" s="9">
        <v>22733</v>
      </c>
      <c r="C160" s="11">
        <f t="shared" si="4"/>
        <v>9.3300630019718174</v>
      </c>
      <c r="D160" s="53">
        <v>21556</v>
      </c>
      <c r="E160" s="13">
        <f t="shared" si="5"/>
        <v>78778</v>
      </c>
      <c r="F160" s="11">
        <f t="shared" si="6"/>
        <v>8.1833038080720684</v>
      </c>
    </row>
    <row r="161" spans="1:6" x14ac:dyDescent="0.3">
      <c r="A161" s="20">
        <v>35855</v>
      </c>
      <c r="B161" s="9">
        <v>26830</v>
      </c>
      <c r="C161" s="11">
        <f t="shared" si="4"/>
        <v>25.755800328099365</v>
      </c>
      <c r="D161" s="53">
        <v>21556</v>
      </c>
      <c r="E161" s="13">
        <f t="shared" si="5"/>
        <v>83591</v>
      </c>
      <c r="F161" s="11">
        <f t="shared" si="6"/>
        <v>13.79427700182417</v>
      </c>
    </row>
    <row r="162" spans="1:6" x14ac:dyDescent="0.3">
      <c r="A162" s="20">
        <v>35947</v>
      </c>
      <c r="B162" s="9">
        <v>23828</v>
      </c>
      <c r="C162" s="11">
        <f t="shared" si="4"/>
        <v>0.98749735113371484</v>
      </c>
      <c r="D162" s="53">
        <v>21906</v>
      </c>
      <c r="E162" s="13">
        <f t="shared" si="5"/>
        <v>84625</v>
      </c>
      <c r="F162" s="11">
        <f t="shared" si="6"/>
        <v>12.427096757051189</v>
      </c>
    </row>
    <row r="163" spans="1:6" x14ac:dyDescent="0.3">
      <c r="A163" s="20">
        <v>36039</v>
      </c>
      <c r="B163" s="9">
        <v>23489</v>
      </c>
      <c r="C163" s="11">
        <f t="shared" si="4"/>
        <v>3.3391992960844696</v>
      </c>
      <c r="D163" s="53">
        <v>21362</v>
      </c>
      <c r="E163" s="13">
        <f t="shared" si="5"/>
        <v>86380</v>
      </c>
      <c r="F163" s="11">
        <f t="shared" si="6"/>
        <v>12.545764876027674</v>
      </c>
    </row>
    <row r="164" spans="1:6" x14ac:dyDescent="0.3">
      <c r="A164" s="20">
        <v>36130</v>
      </c>
      <c r="B164" s="9">
        <v>24153</v>
      </c>
      <c r="C164" s="11">
        <f t="shared" si="4"/>
        <v>6.2464259006730307</v>
      </c>
      <c r="D164" s="53">
        <v>22421</v>
      </c>
      <c r="E164" s="13">
        <f t="shared" si="5"/>
        <v>87245</v>
      </c>
      <c r="F164" s="11">
        <f t="shared" si="6"/>
        <v>10.747924547462489</v>
      </c>
    </row>
    <row r="165" spans="1:6" x14ac:dyDescent="0.3">
      <c r="A165" s="20">
        <v>36220</v>
      </c>
      <c r="B165" s="9">
        <v>23613</v>
      </c>
      <c r="C165" s="11">
        <f t="shared" si="4"/>
        <v>-11.990309355199404</v>
      </c>
      <c r="D165" s="53">
        <v>19791</v>
      </c>
      <c r="E165" s="13">
        <f t="shared" si="5"/>
        <v>85480</v>
      </c>
      <c r="F165" s="11">
        <f t="shared" si="6"/>
        <v>2.2598126592575754</v>
      </c>
    </row>
    <row r="166" spans="1:6" x14ac:dyDescent="0.3">
      <c r="A166" s="20">
        <v>36312</v>
      </c>
      <c r="B166" s="9">
        <v>25063</v>
      </c>
      <c r="C166" s="11">
        <f t="shared" si="4"/>
        <v>5.1829780090649651</v>
      </c>
      <c r="D166" s="53">
        <v>22284</v>
      </c>
      <c r="E166" s="13">
        <f t="shared" si="5"/>
        <v>85858</v>
      </c>
      <c r="F166" s="11">
        <f t="shared" si="6"/>
        <v>1.4570162481536189</v>
      </c>
    </row>
    <row r="167" spans="1:6" x14ac:dyDescent="0.3">
      <c r="A167" s="20">
        <v>36404</v>
      </c>
      <c r="B167" s="9">
        <v>25127</v>
      </c>
      <c r="C167" s="11">
        <f t="shared" si="4"/>
        <v>6.9734769466558824</v>
      </c>
      <c r="D167" s="53">
        <v>22327</v>
      </c>
      <c r="E167" s="13">
        <f t="shared" si="5"/>
        <v>86823</v>
      </c>
      <c r="F167" s="11">
        <f t="shared" si="6"/>
        <v>0.51285019680481592</v>
      </c>
    </row>
    <row r="168" spans="1:6" x14ac:dyDescent="0.3">
      <c r="A168" s="20">
        <v>36495</v>
      </c>
      <c r="B168" s="9">
        <v>25297</v>
      </c>
      <c r="C168" s="11">
        <f t="shared" si="4"/>
        <v>4.7364716598352175</v>
      </c>
      <c r="D168" s="53">
        <v>22920</v>
      </c>
      <c r="E168" s="13">
        <f t="shared" si="5"/>
        <v>87322</v>
      </c>
      <c r="F168" s="11">
        <f t="shared" si="6"/>
        <v>8.8257206716717301E-2</v>
      </c>
    </row>
    <row r="169" spans="1:6" x14ac:dyDescent="0.3">
      <c r="A169" s="20">
        <v>36586</v>
      </c>
      <c r="B169" s="9">
        <v>27973</v>
      </c>
      <c r="C169" s="11">
        <f t="shared" si="4"/>
        <v>18.464405200525135</v>
      </c>
      <c r="D169" s="53">
        <v>23298</v>
      </c>
      <c r="E169" s="13">
        <f t="shared" si="5"/>
        <v>90829</v>
      </c>
      <c r="F169" s="11">
        <f t="shared" si="6"/>
        <v>6.2576041179223205</v>
      </c>
    </row>
    <row r="170" spans="1:6" x14ac:dyDescent="0.3">
      <c r="A170" s="20">
        <v>36678</v>
      </c>
      <c r="B170" s="9">
        <v>26723</v>
      </c>
      <c r="C170" s="11">
        <f t="shared" si="4"/>
        <v>6.6233092606631292</v>
      </c>
      <c r="D170" s="53">
        <v>24005</v>
      </c>
      <c r="E170" s="13">
        <f t="shared" si="5"/>
        <v>92550</v>
      </c>
      <c r="F170" s="11">
        <f t="shared" si="6"/>
        <v>7.794264949102006</v>
      </c>
    </row>
    <row r="171" spans="1:6" x14ac:dyDescent="0.3">
      <c r="A171" s="20">
        <v>36770</v>
      </c>
      <c r="B171" s="9">
        <v>27221</v>
      </c>
      <c r="C171" s="11">
        <f t="shared" si="4"/>
        <v>8.3336649818919888</v>
      </c>
      <c r="D171" s="53">
        <v>24211</v>
      </c>
      <c r="E171" s="13">
        <f t="shared" si="5"/>
        <v>94434</v>
      </c>
      <c r="F171" s="11">
        <f t="shared" si="6"/>
        <v>8.7661103624615606</v>
      </c>
    </row>
    <row r="172" spans="1:6" x14ac:dyDescent="0.3">
      <c r="A172" s="20">
        <v>36861</v>
      </c>
      <c r="B172" s="9">
        <v>23742</v>
      </c>
      <c r="C172" s="11">
        <f t="shared" si="4"/>
        <v>-6.1469739494801754</v>
      </c>
      <c r="D172" s="53">
        <v>22383</v>
      </c>
      <c r="E172" s="13">
        <f t="shared" si="5"/>
        <v>93897</v>
      </c>
      <c r="F172" s="11">
        <f t="shared" si="6"/>
        <v>7.5296030782620651</v>
      </c>
    </row>
    <row r="173" spans="1:6" x14ac:dyDescent="0.3">
      <c r="A173" s="20">
        <v>36951</v>
      </c>
      <c r="B173" s="9">
        <v>24792</v>
      </c>
      <c r="C173" s="11">
        <f t="shared" si="4"/>
        <v>-11.371679834125764</v>
      </c>
      <c r="D173" s="53">
        <v>21240</v>
      </c>
      <c r="E173" s="13">
        <f t="shared" si="5"/>
        <v>91839</v>
      </c>
      <c r="F173" s="11">
        <f t="shared" si="6"/>
        <v>1.1119796540752402</v>
      </c>
    </row>
    <row r="174" spans="1:6" x14ac:dyDescent="0.3">
      <c r="A174" s="20">
        <v>37043</v>
      </c>
      <c r="B174" s="9">
        <v>24408</v>
      </c>
      <c r="C174" s="11">
        <f t="shared" si="4"/>
        <v>-8.662949519140815</v>
      </c>
      <c r="D174" s="53">
        <v>22787</v>
      </c>
      <c r="E174" s="13">
        <f t="shared" si="5"/>
        <v>90621</v>
      </c>
      <c r="F174" s="11">
        <f t="shared" si="6"/>
        <v>-2.0842787682333874</v>
      </c>
    </row>
    <row r="175" spans="1:6" x14ac:dyDescent="0.3">
      <c r="A175" s="20">
        <v>37135</v>
      </c>
      <c r="B175" s="9">
        <v>25170</v>
      </c>
      <c r="C175" s="11">
        <f t="shared" si="4"/>
        <v>-7.5346240035266892</v>
      </c>
      <c r="D175" s="53">
        <v>23086</v>
      </c>
      <c r="E175" s="13">
        <f t="shared" si="5"/>
        <v>89496</v>
      </c>
      <c r="F175" s="11">
        <f t="shared" si="6"/>
        <v>-5.229048859520935</v>
      </c>
    </row>
    <row r="176" spans="1:6" x14ac:dyDescent="0.3">
      <c r="A176" s="20">
        <v>37226</v>
      </c>
      <c r="B176" s="9">
        <v>25336</v>
      </c>
      <c r="C176" s="11">
        <f t="shared" si="4"/>
        <v>6.7138404515205128</v>
      </c>
      <c r="D176" s="53">
        <v>24454</v>
      </c>
      <c r="E176" s="13">
        <f t="shared" si="5"/>
        <v>91567</v>
      </c>
      <c r="F176" s="11">
        <f t="shared" si="6"/>
        <v>-2.4814424316005836</v>
      </c>
    </row>
    <row r="177" spans="1:6" x14ac:dyDescent="0.3">
      <c r="A177" s="20">
        <v>37316</v>
      </c>
      <c r="B177" s="9">
        <v>26339</v>
      </c>
      <c r="C177" s="11">
        <f t="shared" si="4"/>
        <v>6.2399161019683769</v>
      </c>
      <c r="D177" s="53">
        <v>22532</v>
      </c>
      <c r="E177" s="13">
        <f t="shared" si="5"/>
        <v>92859</v>
      </c>
      <c r="F177" s="11">
        <f t="shared" si="6"/>
        <v>1.1106392708979844</v>
      </c>
    </row>
    <row r="178" spans="1:6" x14ac:dyDescent="0.3">
      <c r="A178" s="20">
        <v>37408</v>
      </c>
      <c r="B178" s="9">
        <v>27542</v>
      </c>
      <c r="C178" s="11">
        <f t="shared" si="4"/>
        <v>12.840052441822353</v>
      </c>
      <c r="D178" s="53">
        <v>25436</v>
      </c>
      <c r="E178" s="13">
        <f t="shared" si="5"/>
        <v>95508</v>
      </c>
      <c r="F178" s="11">
        <f t="shared" si="6"/>
        <v>5.3927897507200315</v>
      </c>
    </row>
    <row r="179" spans="1:6" x14ac:dyDescent="0.3">
      <c r="A179" s="20">
        <v>37500</v>
      </c>
      <c r="B179" s="9">
        <v>28567</v>
      </c>
      <c r="C179" s="11">
        <f t="shared" si="4"/>
        <v>13.496225665474771</v>
      </c>
      <c r="D179" s="53">
        <v>25846</v>
      </c>
      <c r="E179" s="13">
        <f t="shared" si="5"/>
        <v>98268</v>
      </c>
      <c r="F179" s="11">
        <f t="shared" si="6"/>
        <v>9.8015553767766157</v>
      </c>
    </row>
    <row r="180" spans="1:6" x14ac:dyDescent="0.3">
      <c r="A180" s="20">
        <v>37591</v>
      </c>
      <c r="B180" s="9">
        <v>30538</v>
      </c>
      <c r="C180" s="11">
        <f t="shared" ref="C180:C243" si="7">(B180-B176)/B176*100</f>
        <v>20.532049257972844</v>
      </c>
      <c r="D180" s="53">
        <v>29474</v>
      </c>
      <c r="E180" s="13">
        <f t="shared" si="5"/>
        <v>103288</v>
      </c>
      <c r="F180" s="11">
        <f t="shared" si="6"/>
        <v>12.800463048915004</v>
      </c>
    </row>
    <row r="181" spans="1:6" x14ac:dyDescent="0.3">
      <c r="A181" s="20">
        <v>37681</v>
      </c>
      <c r="B181" s="9">
        <v>30802</v>
      </c>
      <c r="C181" s="11">
        <f t="shared" si="7"/>
        <v>16.944454990698205</v>
      </c>
      <c r="D181" s="53">
        <v>25991</v>
      </c>
      <c r="E181" s="13">
        <f t="shared" si="5"/>
        <v>106747</v>
      </c>
      <c r="F181" s="11">
        <f t="shared" si="6"/>
        <v>14.95600857213625</v>
      </c>
    </row>
    <row r="182" spans="1:6" x14ac:dyDescent="0.3">
      <c r="A182" s="20">
        <v>37773</v>
      </c>
      <c r="B182" s="9">
        <v>31337</v>
      </c>
      <c r="C182" s="11">
        <f t="shared" si="7"/>
        <v>13.778955776632055</v>
      </c>
      <c r="D182" s="53">
        <v>28664</v>
      </c>
      <c r="E182" s="13">
        <f t="shared" si="5"/>
        <v>109975</v>
      </c>
      <c r="F182" s="11">
        <f t="shared" si="6"/>
        <v>15.147422205469699</v>
      </c>
    </row>
    <row r="183" spans="1:6" x14ac:dyDescent="0.3">
      <c r="A183" s="20">
        <v>37865</v>
      </c>
      <c r="B183" s="9">
        <v>32593</v>
      </c>
      <c r="C183" s="11">
        <f t="shared" si="7"/>
        <v>14.093184443588754</v>
      </c>
      <c r="D183" s="53">
        <v>28840</v>
      </c>
      <c r="E183" s="13">
        <f t="shared" si="5"/>
        <v>112969</v>
      </c>
      <c r="F183" s="11">
        <f t="shared" si="6"/>
        <v>14.960109089428908</v>
      </c>
    </row>
    <row r="184" spans="1:6" x14ac:dyDescent="0.3">
      <c r="A184" s="20">
        <v>37956</v>
      </c>
      <c r="B184" s="9">
        <v>33557</v>
      </c>
      <c r="C184" s="11">
        <f t="shared" si="7"/>
        <v>9.8860436177876743</v>
      </c>
      <c r="D184" s="53">
        <v>31482</v>
      </c>
      <c r="E184" s="13">
        <f t="shared" si="5"/>
        <v>114977</v>
      </c>
      <c r="F184" s="11">
        <f t="shared" si="6"/>
        <v>11.31690031755867</v>
      </c>
    </row>
    <row r="185" spans="1:6" x14ac:dyDescent="0.3">
      <c r="A185" s="20">
        <v>38047</v>
      </c>
      <c r="B185" s="9">
        <v>34152</v>
      </c>
      <c r="C185" s="11">
        <f t="shared" si="7"/>
        <v>10.875917148237127</v>
      </c>
      <c r="D185" s="53">
        <v>27864</v>
      </c>
      <c r="E185" s="13">
        <f t="shared" si="5"/>
        <v>116850</v>
      </c>
      <c r="F185" s="11">
        <f t="shared" si="6"/>
        <v>9.4644345976936126</v>
      </c>
    </row>
    <row r="186" spans="1:6" x14ac:dyDescent="0.3">
      <c r="A186" s="20">
        <v>38139</v>
      </c>
      <c r="B186" s="9">
        <v>34863</v>
      </c>
      <c r="C186" s="11">
        <f t="shared" si="7"/>
        <v>11.251874780610779</v>
      </c>
      <c r="D186" s="53">
        <v>31059</v>
      </c>
      <c r="E186" s="13">
        <f t="shared" si="5"/>
        <v>119245</v>
      </c>
      <c r="F186" s="11">
        <f t="shared" si="6"/>
        <v>8.4291884519208917</v>
      </c>
    </row>
    <row r="187" spans="1:6" x14ac:dyDescent="0.3">
      <c r="A187" s="20">
        <v>38231</v>
      </c>
      <c r="B187" s="9">
        <v>35204</v>
      </c>
      <c r="C187" s="11">
        <f t="shared" si="7"/>
        <v>8.0109225907403427</v>
      </c>
      <c r="D187" s="53">
        <v>30599</v>
      </c>
      <c r="E187" s="13">
        <f t="shared" si="5"/>
        <v>121004</v>
      </c>
      <c r="F187" s="11">
        <f t="shared" si="6"/>
        <v>7.1125707052377196</v>
      </c>
    </row>
    <row r="188" spans="1:6" x14ac:dyDescent="0.3">
      <c r="A188" s="20">
        <v>38322</v>
      </c>
      <c r="B188" s="9">
        <v>37616</v>
      </c>
      <c r="C188" s="11">
        <f t="shared" si="7"/>
        <v>12.095836934171707</v>
      </c>
      <c r="D188" s="53">
        <v>35501</v>
      </c>
      <c r="E188" s="13">
        <f t="shared" si="5"/>
        <v>125023</v>
      </c>
      <c r="F188" s="11">
        <f t="shared" si="6"/>
        <v>8.7373996538438128</v>
      </c>
    </row>
    <row r="189" spans="1:6" x14ac:dyDescent="0.3">
      <c r="A189" s="20">
        <v>38412</v>
      </c>
      <c r="B189" s="9">
        <v>37710</v>
      </c>
      <c r="C189" s="11">
        <f t="shared" si="7"/>
        <v>10.418130709768096</v>
      </c>
      <c r="D189" s="53">
        <v>31138</v>
      </c>
      <c r="E189" s="13">
        <f t="shared" si="5"/>
        <v>128297</v>
      </c>
      <c r="F189" s="11">
        <f t="shared" si="6"/>
        <v>9.7963200684638423</v>
      </c>
    </row>
    <row r="190" spans="1:6" x14ac:dyDescent="0.3">
      <c r="A190" s="20">
        <v>38504</v>
      </c>
      <c r="B190" s="9">
        <v>39673</v>
      </c>
      <c r="C190" s="11">
        <f t="shared" si="7"/>
        <v>13.796862002696269</v>
      </c>
      <c r="D190" s="53">
        <v>35759</v>
      </c>
      <c r="E190" s="13">
        <f t="shared" si="5"/>
        <v>132997</v>
      </c>
      <c r="F190" s="11">
        <f t="shared" si="6"/>
        <v>11.532559017149566</v>
      </c>
    </row>
    <row r="191" spans="1:6" x14ac:dyDescent="0.3">
      <c r="A191" s="20">
        <v>38596</v>
      </c>
      <c r="B191" s="9">
        <v>41423</v>
      </c>
      <c r="C191" s="11">
        <f t="shared" si="7"/>
        <v>17.665606181115781</v>
      </c>
      <c r="D191" s="53">
        <v>36132</v>
      </c>
      <c r="E191" s="13">
        <f t="shared" si="5"/>
        <v>138530</v>
      </c>
      <c r="F191" s="11">
        <f t="shared" si="6"/>
        <v>14.483818716736637</v>
      </c>
    </row>
    <row r="192" spans="1:6" x14ac:dyDescent="0.3">
      <c r="A192" s="20">
        <v>38687</v>
      </c>
      <c r="B192" s="9">
        <v>43712</v>
      </c>
      <c r="C192" s="11">
        <f t="shared" si="7"/>
        <v>16.20586984262016</v>
      </c>
      <c r="D192" s="53">
        <v>41276</v>
      </c>
      <c r="E192" s="13">
        <f t="shared" si="5"/>
        <v>144305</v>
      </c>
      <c r="F192" s="11">
        <f t="shared" si="6"/>
        <v>15.422762211753039</v>
      </c>
    </row>
    <row r="193" spans="1:6" x14ac:dyDescent="0.3">
      <c r="A193" s="20">
        <v>38777</v>
      </c>
      <c r="B193" s="9">
        <v>43820</v>
      </c>
      <c r="C193" s="11">
        <f t="shared" si="7"/>
        <v>16.202598780164411</v>
      </c>
      <c r="D193" s="53">
        <v>36210</v>
      </c>
      <c r="E193" s="13">
        <f t="shared" si="5"/>
        <v>149377</v>
      </c>
      <c r="F193" s="11">
        <f t="shared" si="6"/>
        <v>16.430625813542015</v>
      </c>
    </row>
    <row r="194" spans="1:6" x14ac:dyDescent="0.3">
      <c r="A194" s="20">
        <v>38869</v>
      </c>
      <c r="B194" s="9">
        <v>43485</v>
      </c>
      <c r="C194" s="11">
        <f t="shared" si="7"/>
        <v>9.6085498953948516</v>
      </c>
      <c r="D194" s="53">
        <v>39641</v>
      </c>
      <c r="E194" s="13">
        <f t="shared" si="5"/>
        <v>153259</v>
      </c>
      <c r="F194" s="11">
        <f t="shared" si="6"/>
        <v>15.234930111205516</v>
      </c>
    </row>
    <row r="195" spans="1:6" x14ac:dyDescent="0.3">
      <c r="A195" s="20">
        <v>38961</v>
      </c>
      <c r="B195" s="9">
        <v>43699</v>
      </c>
      <c r="C195" s="11">
        <f t="shared" si="7"/>
        <v>5.4945320232720949</v>
      </c>
      <c r="D195" s="53">
        <v>38666</v>
      </c>
      <c r="E195" s="13">
        <f t="shared" si="5"/>
        <v>155793</v>
      </c>
      <c r="F195" s="11">
        <f t="shared" si="6"/>
        <v>12.461560672778461</v>
      </c>
    </row>
    <row r="196" spans="1:6" x14ac:dyDescent="0.3">
      <c r="A196" s="20">
        <v>39052</v>
      </c>
      <c r="B196" s="9">
        <v>44249</v>
      </c>
      <c r="C196" s="11">
        <f t="shared" si="7"/>
        <v>1.2284956076134701</v>
      </c>
      <c r="D196" s="53">
        <v>42744</v>
      </c>
      <c r="E196" s="13">
        <f t="shared" si="5"/>
        <v>157261</v>
      </c>
      <c r="F196" s="11">
        <f t="shared" si="6"/>
        <v>8.9782058833720235</v>
      </c>
    </row>
    <row r="197" spans="1:6" x14ac:dyDescent="0.3">
      <c r="A197" s="20">
        <v>39142</v>
      </c>
      <c r="B197" s="9">
        <v>47811</v>
      </c>
      <c r="C197" s="11">
        <f t="shared" si="7"/>
        <v>9.1077133728890907</v>
      </c>
      <c r="D197" s="53">
        <v>40148</v>
      </c>
      <c r="E197" s="13">
        <f t="shared" si="5"/>
        <v>161199</v>
      </c>
      <c r="F197" s="11">
        <f t="shared" si="6"/>
        <v>7.9142036591978684</v>
      </c>
    </row>
    <row r="198" spans="1:6" x14ac:dyDescent="0.3">
      <c r="A198" s="20">
        <v>39234</v>
      </c>
      <c r="B198" s="9">
        <v>48704</v>
      </c>
      <c r="C198" s="11">
        <f t="shared" si="7"/>
        <v>12.0018397148442</v>
      </c>
      <c r="D198" s="53">
        <v>45238</v>
      </c>
      <c r="E198" s="13">
        <f t="shared" si="5"/>
        <v>166796</v>
      </c>
      <c r="F198" s="11">
        <f t="shared" si="6"/>
        <v>8.8327602294155643</v>
      </c>
    </row>
    <row r="199" spans="1:6" x14ac:dyDescent="0.3">
      <c r="A199" s="20">
        <v>39326</v>
      </c>
      <c r="B199" s="9">
        <v>50318</v>
      </c>
      <c r="C199" s="11">
        <f t="shared" si="7"/>
        <v>15.146799697933591</v>
      </c>
      <c r="D199" s="53">
        <v>44568</v>
      </c>
      <c r="E199" s="13">
        <f t="shared" si="5"/>
        <v>172698</v>
      </c>
      <c r="F199" s="11">
        <f t="shared" si="6"/>
        <v>10.850936820011169</v>
      </c>
    </row>
    <row r="200" spans="1:6" x14ac:dyDescent="0.3">
      <c r="A200" s="20">
        <v>39417</v>
      </c>
      <c r="B200" s="9">
        <v>50645</v>
      </c>
      <c r="C200" s="11">
        <f t="shared" si="7"/>
        <v>14.45456394494791</v>
      </c>
      <c r="D200" s="53">
        <v>48628</v>
      </c>
      <c r="E200" s="13">
        <f t="shared" si="5"/>
        <v>178582</v>
      </c>
      <c r="F200" s="11">
        <f t="shared" si="6"/>
        <v>13.557716153401033</v>
      </c>
    </row>
    <row r="201" spans="1:6" x14ac:dyDescent="0.3">
      <c r="A201" s="20">
        <v>39508</v>
      </c>
      <c r="B201" s="9">
        <v>52837</v>
      </c>
      <c r="C201" s="11">
        <f t="shared" si="7"/>
        <v>10.512225220137625</v>
      </c>
      <c r="D201" s="53">
        <v>43016</v>
      </c>
      <c r="E201" s="13">
        <f t="shared" si="5"/>
        <v>181450</v>
      </c>
      <c r="F201" s="11">
        <f t="shared" si="6"/>
        <v>12.562733019435605</v>
      </c>
    </row>
    <row r="202" spans="1:6" x14ac:dyDescent="0.3">
      <c r="A202" s="20">
        <v>39600</v>
      </c>
      <c r="B202" s="9">
        <v>53827</v>
      </c>
      <c r="C202" s="11">
        <f t="shared" si="7"/>
        <v>10.518643232588699</v>
      </c>
      <c r="D202" s="53">
        <v>51476</v>
      </c>
      <c r="E202" s="13">
        <f t="shared" si="5"/>
        <v>187688</v>
      </c>
      <c r="F202" s="11">
        <f t="shared" si="6"/>
        <v>12.52548022734358</v>
      </c>
    </row>
    <row r="203" spans="1:6" x14ac:dyDescent="0.3">
      <c r="A203" s="20">
        <v>39692</v>
      </c>
      <c r="B203" s="9">
        <v>54899</v>
      </c>
      <c r="C203" s="11">
        <f t="shared" si="7"/>
        <v>9.1040979371199171</v>
      </c>
      <c r="D203" s="53">
        <v>49260</v>
      </c>
      <c r="E203" s="13">
        <f t="shared" ref="E203:E231" si="8">SUM(D200:D203)</f>
        <v>192380</v>
      </c>
      <c r="F203" s="11">
        <f t="shared" si="6"/>
        <v>11.396773558466224</v>
      </c>
    </row>
    <row r="204" spans="1:6" x14ac:dyDescent="0.3">
      <c r="A204" s="20">
        <v>39783</v>
      </c>
      <c r="B204" s="9">
        <v>54851</v>
      </c>
      <c r="C204" s="11">
        <f t="shared" si="7"/>
        <v>8.3048672129529066</v>
      </c>
      <c r="D204" s="53">
        <v>54591</v>
      </c>
      <c r="E204" s="13">
        <f t="shared" si="8"/>
        <v>198343</v>
      </c>
      <c r="F204" s="11">
        <f t="shared" si="6"/>
        <v>11.065504922108611</v>
      </c>
    </row>
    <row r="205" spans="1:6" x14ac:dyDescent="0.3">
      <c r="A205" s="20">
        <v>39873</v>
      </c>
      <c r="B205" s="9">
        <v>52514</v>
      </c>
      <c r="C205" s="11">
        <f t="shared" si="7"/>
        <v>-0.61131404129681854</v>
      </c>
      <c r="D205" s="53">
        <v>44704</v>
      </c>
      <c r="E205" s="13">
        <f t="shared" si="8"/>
        <v>200031</v>
      </c>
      <c r="F205" s="11">
        <f t="shared" si="6"/>
        <v>10.240286580325158</v>
      </c>
    </row>
    <row r="206" spans="1:6" x14ac:dyDescent="0.3">
      <c r="A206" s="20">
        <v>39965</v>
      </c>
      <c r="B206" s="9">
        <v>52784</v>
      </c>
      <c r="C206" s="11">
        <f t="shared" si="7"/>
        <v>-1.9376892637523919</v>
      </c>
      <c r="D206" s="53">
        <v>51957</v>
      </c>
      <c r="E206" s="13">
        <f t="shared" si="8"/>
        <v>200512</v>
      </c>
      <c r="F206" s="11">
        <f t="shared" si="6"/>
        <v>6.8326158305272582</v>
      </c>
    </row>
    <row r="207" spans="1:6" x14ac:dyDescent="0.3">
      <c r="A207" s="20">
        <v>40057</v>
      </c>
      <c r="B207" s="9">
        <v>49634</v>
      </c>
      <c r="C207" s="11">
        <f t="shared" si="7"/>
        <v>-9.590338621832819</v>
      </c>
      <c r="D207" s="53">
        <v>44766</v>
      </c>
      <c r="E207" s="13">
        <f t="shared" si="8"/>
        <v>196018</v>
      </c>
      <c r="F207" s="11">
        <f t="shared" ref="F207:F231" si="9">(E207-E203)/E203*100</f>
        <v>1.8910489655889386</v>
      </c>
    </row>
    <row r="208" spans="1:6" x14ac:dyDescent="0.3">
      <c r="A208" s="20">
        <v>40148</v>
      </c>
      <c r="B208" s="9">
        <v>51934</v>
      </c>
      <c r="C208" s="11">
        <f t="shared" si="7"/>
        <v>-5.3180434267378907</v>
      </c>
      <c r="D208" s="53">
        <v>50589</v>
      </c>
      <c r="E208" s="13">
        <f t="shared" si="8"/>
        <v>192016</v>
      </c>
      <c r="F208" s="11">
        <f t="shared" si="9"/>
        <v>-3.1899285581038903</v>
      </c>
    </row>
    <row r="209" spans="1:6" x14ac:dyDescent="0.3">
      <c r="A209" s="20">
        <v>40238</v>
      </c>
      <c r="B209" s="9">
        <v>49543</v>
      </c>
      <c r="C209" s="11">
        <f t="shared" si="7"/>
        <v>-5.6575389419964202</v>
      </c>
      <c r="D209" s="53">
        <v>40639</v>
      </c>
      <c r="E209" s="13">
        <f t="shared" si="8"/>
        <v>187951</v>
      </c>
      <c r="F209" s="11">
        <f t="shared" si="9"/>
        <v>-6.0390639450885111</v>
      </c>
    </row>
    <row r="210" spans="1:6" x14ac:dyDescent="0.3">
      <c r="A210" s="20">
        <v>40330</v>
      </c>
      <c r="B210" s="9">
        <v>50762</v>
      </c>
      <c r="C210" s="11">
        <f t="shared" si="7"/>
        <v>-3.8307062746286751</v>
      </c>
      <c r="D210" s="53">
        <v>48120</v>
      </c>
      <c r="E210" s="13">
        <f t="shared" si="8"/>
        <v>184114</v>
      </c>
      <c r="F210" s="11">
        <f t="shared" si="9"/>
        <v>-8.1780641557612519</v>
      </c>
    </row>
    <row r="211" spans="1:6" x14ac:dyDescent="0.3">
      <c r="A211" s="20">
        <v>40422</v>
      </c>
      <c r="B211" s="9">
        <v>51472</v>
      </c>
      <c r="C211" s="11">
        <f t="shared" si="7"/>
        <v>3.7031067413466574</v>
      </c>
      <c r="D211" s="53">
        <v>46579</v>
      </c>
      <c r="E211" s="13">
        <f t="shared" si="8"/>
        <v>185927</v>
      </c>
      <c r="F211" s="11">
        <f t="shared" si="9"/>
        <v>-5.1479966125559899</v>
      </c>
    </row>
    <row r="212" spans="1:6" x14ac:dyDescent="0.3">
      <c r="A212" s="20">
        <v>40513</v>
      </c>
      <c r="B212" s="9">
        <v>52971</v>
      </c>
      <c r="C212" s="11">
        <f t="shared" si="7"/>
        <v>1.9967651249663032</v>
      </c>
      <c r="D212" s="53">
        <v>51652</v>
      </c>
      <c r="E212" s="13">
        <f t="shared" si="8"/>
        <v>186990</v>
      </c>
      <c r="F212" s="11">
        <f t="shared" si="9"/>
        <v>-2.6174902091492376</v>
      </c>
    </row>
    <row r="213" spans="1:6" x14ac:dyDescent="0.3">
      <c r="A213" s="20">
        <v>40603</v>
      </c>
      <c r="B213" s="9">
        <v>56228</v>
      </c>
      <c r="C213" s="11">
        <f t="shared" si="7"/>
        <v>13.493329027309608</v>
      </c>
      <c r="D213" s="53">
        <v>46438</v>
      </c>
      <c r="E213" s="13">
        <f t="shared" si="8"/>
        <v>192789</v>
      </c>
      <c r="F213" s="11">
        <f t="shared" si="9"/>
        <v>2.5740751578868961</v>
      </c>
    </row>
    <row r="214" spans="1:6" x14ac:dyDescent="0.3">
      <c r="A214" s="20">
        <v>40695</v>
      </c>
      <c r="B214" s="9">
        <v>58372</v>
      </c>
      <c r="C214" s="11">
        <f t="shared" si="7"/>
        <v>14.991529096568298</v>
      </c>
      <c r="D214" s="53">
        <v>55043</v>
      </c>
      <c r="E214" s="13">
        <f t="shared" si="8"/>
        <v>199712</v>
      </c>
      <c r="F214" s="11">
        <f t="shared" si="9"/>
        <v>8.4719250029872804</v>
      </c>
    </row>
    <row r="215" spans="1:6" x14ac:dyDescent="0.3">
      <c r="A215" s="20">
        <v>40787</v>
      </c>
      <c r="B215" s="9">
        <v>65283</v>
      </c>
      <c r="C215" s="11">
        <f t="shared" si="7"/>
        <v>26.832064034815044</v>
      </c>
      <c r="D215" s="53">
        <v>58698</v>
      </c>
      <c r="E215" s="13">
        <f t="shared" si="8"/>
        <v>211831</v>
      </c>
      <c r="F215" s="11">
        <f t="shared" si="9"/>
        <v>13.932349793198407</v>
      </c>
    </row>
    <row r="216" spans="1:6" x14ac:dyDescent="0.3">
      <c r="A216" s="20">
        <v>40878</v>
      </c>
      <c r="B216" s="9">
        <v>62929</v>
      </c>
      <c r="C216" s="11">
        <f t="shared" si="7"/>
        <v>18.798965471673178</v>
      </c>
      <c r="D216" s="53">
        <v>61010</v>
      </c>
      <c r="E216" s="13">
        <f t="shared" si="8"/>
        <v>221189</v>
      </c>
      <c r="F216" s="11">
        <f t="shared" si="9"/>
        <v>18.289213326915878</v>
      </c>
    </row>
    <row r="217" spans="1:6" x14ac:dyDescent="0.3">
      <c r="A217" s="20">
        <v>40969</v>
      </c>
      <c r="B217" s="9">
        <v>70029</v>
      </c>
      <c r="C217" s="11">
        <f t="shared" si="7"/>
        <v>24.544710820231913</v>
      </c>
      <c r="D217" s="53">
        <v>57543</v>
      </c>
      <c r="E217" s="13">
        <f t="shared" si="8"/>
        <v>232294</v>
      </c>
      <c r="F217" s="11">
        <f t="shared" si="9"/>
        <v>20.491314338473668</v>
      </c>
    </row>
    <row r="218" spans="1:6" x14ac:dyDescent="0.3">
      <c r="A218" s="20">
        <v>41061</v>
      </c>
      <c r="B218" s="9">
        <v>72752</v>
      </c>
      <c r="C218" s="11">
        <f t="shared" si="7"/>
        <v>24.635099020078119</v>
      </c>
      <c r="D218" s="53">
        <v>68270</v>
      </c>
      <c r="E218" s="13">
        <f t="shared" si="8"/>
        <v>245521</v>
      </c>
      <c r="F218" s="11">
        <f t="shared" si="9"/>
        <v>22.937530043262296</v>
      </c>
    </row>
    <row r="219" spans="1:6" x14ac:dyDescent="0.3">
      <c r="A219" s="20">
        <v>41153</v>
      </c>
      <c r="B219" s="9">
        <v>73082</v>
      </c>
      <c r="C219" s="11">
        <f t="shared" si="7"/>
        <v>11.946448539435995</v>
      </c>
      <c r="D219" s="53">
        <v>66544</v>
      </c>
      <c r="E219" s="13">
        <f t="shared" si="8"/>
        <v>253367</v>
      </c>
      <c r="F219" s="11">
        <f t="shared" si="9"/>
        <v>19.608083802654004</v>
      </c>
    </row>
    <row r="220" spans="1:6" x14ac:dyDescent="0.3">
      <c r="A220" s="20">
        <v>41244</v>
      </c>
      <c r="B220" s="9">
        <v>68801</v>
      </c>
      <c r="C220" s="11">
        <f t="shared" si="7"/>
        <v>9.3311509796755079</v>
      </c>
      <c r="D220" s="53">
        <v>67000</v>
      </c>
      <c r="E220" s="13">
        <f t="shared" si="8"/>
        <v>259357</v>
      </c>
      <c r="F220" s="11">
        <f t="shared" si="9"/>
        <v>17.255830986170199</v>
      </c>
    </row>
    <row r="221" spans="1:6" x14ac:dyDescent="0.3">
      <c r="A221" s="20">
        <v>41334</v>
      </c>
      <c r="B221" s="9">
        <v>70278</v>
      </c>
      <c r="C221" s="11">
        <f t="shared" si="7"/>
        <v>0.35556697939425091</v>
      </c>
      <c r="D221" s="53">
        <v>58130</v>
      </c>
      <c r="E221" s="13">
        <f t="shared" si="8"/>
        <v>259944</v>
      </c>
      <c r="F221" s="11">
        <f t="shared" si="9"/>
        <v>11.903019449490731</v>
      </c>
    </row>
    <row r="222" spans="1:6" x14ac:dyDescent="0.3">
      <c r="A222" s="20">
        <v>41426</v>
      </c>
      <c r="B222" s="9">
        <v>73290</v>
      </c>
      <c r="C222" s="11">
        <f t="shared" si="7"/>
        <v>0.73949857048603473</v>
      </c>
      <c r="D222" s="53">
        <v>68917</v>
      </c>
      <c r="E222" s="13">
        <f t="shared" si="8"/>
        <v>260591</v>
      </c>
      <c r="F222" s="11">
        <f t="shared" si="9"/>
        <v>6.1379678316722401</v>
      </c>
    </row>
    <row r="223" spans="1:6" x14ac:dyDescent="0.3">
      <c r="A223" s="20">
        <v>41518</v>
      </c>
      <c r="B223" s="9">
        <v>69963</v>
      </c>
      <c r="C223" s="11">
        <f t="shared" si="7"/>
        <v>-4.2678087627596399</v>
      </c>
      <c r="D223" s="53">
        <v>65308</v>
      </c>
      <c r="E223" s="13">
        <f t="shared" si="8"/>
        <v>259355</v>
      </c>
      <c r="F223" s="11">
        <f t="shared" si="9"/>
        <v>2.3633701310746864</v>
      </c>
    </row>
    <row r="224" spans="1:6" x14ac:dyDescent="0.3">
      <c r="A224" s="20">
        <v>41609</v>
      </c>
      <c r="B224" s="9">
        <v>67560</v>
      </c>
      <c r="C224" s="11">
        <f t="shared" si="7"/>
        <v>-1.8037528524294706</v>
      </c>
      <c r="D224" s="53">
        <v>66921</v>
      </c>
      <c r="E224" s="13">
        <f t="shared" si="8"/>
        <v>259276</v>
      </c>
      <c r="F224" s="11">
        <f t="shared" si="9"/>
        <v>-3.1231083024556884E-2</v>
      </c>
    </row>
    <row r="225" spans="1:6" x14ac:dyDescent="0.3">
      <c r="A225" s="20">
        <v>41699</v>
      </c>
      <c r="B225" s="9">
        <v>67449</v>
      </c>
      <c r="C225" s="11">
        <f t="shared" si="7"/>
        <v>-4.0254418167847685</v>
      </c>
      <c r="D225" s="53">
        <v>57227</v>
      </c>
      <c r="E225" s="13">
        <f t="shared" si="8"/>
        <v>258373</v>
      </c>
      <c r="F225" s="11">
        <f t="shared" si="9"/>
        <v>-0.6043609392792294</v>
      </c>
    </row>
    <row r="226" spans="1:6" x14ac:dyDescent="0.3">
      <c r="A226" s="20">
        <v>41791</v>
      </c>
      <c r="B226" s="9">
        <v>67646</v>
      </c>
      <c r="C226" s="11">
        <f t="shared" si="7"/>
        <v>-7.700914176558876</v>
      </c>
      <c r="D226" s="53">
        <v>64650</v>
      </c>
      <c r="E226" s="13">
        <f t="shared" si="8"/>
        <v>254106</v>
      </c>
      <c r="F226" s="11">
        <f t="shared" si="9"/>
        <v>-2.488574048988645</v>
      </c>
    </row>
    <row r="227" spans="1:6" x14ac:dyDescent="0.3">
      <c r="A227" s="20">
        <v>41883</v>
      </c>
      <c r="B227" s="9">
        <v>64878</v>
      </c>
      <c r="C227" s="11">
        <f t="shared" si="7"/>
        <v>-7.2681274387890742</v>
      </c>
      <c r="D227" s="53">
        <v>61076</v>
      </c>
      <c r="E227" s="13">
        <f t="shared" si="8"/>
        <v>249874</v>
      </c>
      <c r="F227" s="11">
        <f t="shared" si="9"/>
        <v>-3.6556071793487686</v>
      </c>
    </row>
    <row r="228" spans="1:6" x14ac:dyDescent="0.3">
      <c r="A228" s="20">
        <v>41974</v>
      </c>
      <c r="B228" s="9">
        <v>64103</v>
      </c>
      <c r="C228" s="11">
        <f t="shared" si="7"/>
        <v>-5.1169330965068083</v>
      </c>
      <c r="D228" s="53">
        <v>63867</v>
      </c>
      <c r="E228" s="13">
        <f t="shared" si="8"/>
        <v>246820</v>
      </c>
      <c r="F228" s="11">
        <f t="shared" si="9"/>
        <v>-4.8041469322266623</v>
      </c>
    </row>
    <row r="229" spans="1:6" x14ac:dyDescent="0.3">
      <c r="A229" s="20">
        <v>42064</v>
      </c>
      <c r="B229" s="9">
        <v>62587</v>
      </c>
      <c r="C229" s="11">
        <f t="shared" si="7"/>
        <v>-7.2084093166688898</v>
      </c>
      <c r="D229" s="53">
        <v>53478</v>
      </c>
      <c r="E229" s="13">
        <f t="shared" si="8"/>
        <v>243071</v>
      </c>
      <c r="F229" s="11">
        <f t="shared" si="9"/>
        <v>-5.922445456762123</v>
      </c>
    </row>
    <row r="230" spans="1:6" x14ac:dyDescent="0.3">
      <c r="A230" s="20">
        <v>42156</v>
      </c>
      <c r="B230" s="9">
        <v>60620</v>
      </c>
      <c r="C230" s="11">
        <f t="shared" si="7"/>
        <v>-10.38642343967123</v>
      </c>
      <c r="D230" s="53">
        <v>59237</v>
      </c>
      <c r="E230" s="13">
        <f t="shared" si="8"/>
        <v>237658</v>
      </c>
      <c r="F230" s="11">
        <f t="shared" si="9"/>
        <v>-6.4728892666839828</v>
      </c>
    </row>
    <row r="231" spans="1:6" x14ac:dyDescent="0.3">
      <c r="A231" s="20">
        <v>42248</v>
      </c>
      <c r="B231" s="9">
        <v>58041</v>
      </c>
      <c r="C231" s="11">
        <f t="shared" si="7"/>
        <v>-10.538241006196246</v>
      </c>
      <c r="D231" s="53">
        <v>55934</v>
      </c>
      <c r="E231" s="13">
        <f t="shared" si="8"/>
        <v>232516</v>
      </c>
      <c r="F231" s="11">
        <f t="shared" si="9"/>
        <v>-6.9467011373732364</v>
      </c>
    </row>
    <row r="232" spans="1:6" x14ac:dyDescent="0.3">
      <c r="A232" s="20">
        <v>42339</v>
      </c>
      <c r="B232" s="9">
        <v>56676</v>
      </c>
      <c r="C232" s="11">
        <f t="shared" si="7"/>
        <v>-11.586041214919739</v>
      </c>
      <c r="D232" s="53">
        <v>57940</v>
      </c>
      <c r="E232" s="13">
        <f t="shared" ref="E232:E241" si="10">SUM(D229:D232)</f>
        <v>226589</v>
      </c>
      <c r="F232" s="11">
        <f t="shared" ref="F232:F240" si="11">(E232-E228)/E228*100</f>
        <v>-8.1966615347216596</v>
      </c>
    </row>
    <row r="233" spans="1:6" x14ac:dyDescent="0.3">
      <c r="A233" s="20">
        <v>42430</v>
      </c>
      <c r="B233" s="9">
        <v>54803</v>
      </c>
      <c r="C233" s="11">
        <f t="shared" si="7"/>
        <v>-12.437087574096857</v>
      </c>
      <c r="D233" s="53">
        <v>47659</v>
      </c>
      <c r="E233" s="13">
        <f t="shared" si="10"/>
        <v>220770</v>
      </c>
      <c r="F233" s="11">
        <f t="shared" si="11"/>
        <v>-9.1746855856930694</v>
      </c>
    </row>
    <row r="234" spans="1:6" x14ac:dyDescent="0.3">
      <c r="A234" s="20">
        <v>42522</v>
      </c>
      <c r="B234" s="9">
        <v>52175</v>
      </c>
      <c r="C234" s="11">
        <f t="shared" si="7"/>
        <v>-13.931045859452325</v>
      </c>
      <c r="D234" s="53">
        <v>51611</v>
      </c>
      <c r="E234" s="13">
        <f t="shared" si="10"/>
        <v>213144</v>
      </c>
      <c r="F234" s="11">
        <f t="shared" si="11"/>
        <v>-10.314822139376751</v>
      </c>
    </row>
    <row r="235" spans="1:6" x14ac:dyDescent="0.3">
      <c r="A235" s="20">
        <v>42614</v>
      </c>
      <c r="B235" s="9">
        <v>51419</v>
      </c>
      <c r="C235" s="11">
        <f t="shared" si="7"/>
        <v>-11.409176271945693</v>
      </c>
      <c r="D235" s="53">
        <v>49246</v>
      </c>
      <c r="E235" s="13">
        <f t="shared" si="10"/>
        <v>206456</v>
      </c>
      <c r="F235" s="11">
        <f t="shared" si="11"/>
        <v>-11.207830858951642</v>
      </c>
    </row>
    <row r="236" spans="1:6" x14ac:dyDescent="0.3">
      <c r="A236" s="20">
        <v>42705</v>
      </c>
      <c r="B236" s="9">
        <v>51268</v>
      </c>
      <c r="C236" s="11">
        <f t="shared" si="7"/>
        <v>-9.5419577951866756</v>
      </c>
      <c r="D236" s="53">
        <v>52227</v>
      </c>
      <c r="E236" s="13">
        <f t="shared" si="10"/>
        <v>200743</v>
      </c>
      <c r="F236" s="11">
        <f t="shared" si="11"/>
        <v>-11.406555481510576</v>
      </c>
    </row>
    <row r="237" spans="1:6" x14ac:dyDescent="0.3">
      <c r="A237" s="20">
        <v>42795</v>
      </c>
      <c r="B237" s="9">
        <v>52826</v>
      </c>
      <c r="C237" s="11">
        <f t="shared" si="7"/>
        <v>-3.6074667445212851</v>
      </c>
      <c r="D237" s="53">
        <v>45825</v>
      </c>
      <c r="E237" s="13">
        <f t="shared" si="10"/>
        <v>198909</v>
      </c>
      <c r="F237" s="11">
        <f t="shared" si="11"/>
        <v>-9.9021606196494076</v>
      </c>
    </row>
    <row r="238" spans="1:6" x14ac:dyDescent="0.3">
      <c r="A238" s="20">
        <v>42887</v>
      </c>
      <c r="B238" s="9">
        <v>51366</v>
      </c>
      <c r="C238" s="11">
        <f t="shared" si="7"/>
        <v>-1.550551030186871</v>
      </c>
      <c r="D238" s="53">
        <v>50898</v>
      </c>
      <c r="E238" s="13">
        <f t="shared" si="10"/>
        <v>198196</v>
      </c>
      <c r="F238" s="11">
        <f t="shared" si="11"/>
        <v>-7.0130991254738584</v>
      </c>
    </row>
    <row r="239" spans="1:6" x14ac:dyDescent="0.3">
      <c r="A239" s="20">
        <v>42979</v>
      </c>
      <c r="B239" s="9">
        <v>57242</v>
      </c>
      <c r="C239" s="11">
        <f t="shared" si="7"/>
        <v>11.324607635309905</v>
      </c>
      <c r="D239" s="53">
        <v>54677</v>
      </c>
      <c r="E239" s="13">
        <f t="shared" si="10"/>
        <v>203627</v>
      </c>
      <c r="F239" s="11">
        <f t="shared" si="11"/>
        <v>-1.3702677568101678</v>
      </c>
    </row>
    <row r="240" spans="1:6" x14ac:dyDescent="0.3">
      <c r="A240" s="20">
        <v>43070</v>
      </c>
      <c r="B240" s="9">
        <v>55922</v>
      </c>
      <c r="C240" s="11">
        <f t="shared" si="7"/>
        <v>9.0777873137239595</v>
      </c>
      <c r="D240" s="53">
        <v>56786</v>
      </c>
      <c r="E240" s="13">
        <f t="shared" si="10"/>
        <v>208186</v>
      </c>
      <c r="F240" s="11">
        <f t="shared" si="11"/>
        <v>3.7077257986579855</v>
      </c>
    </row>
    <row r="241" spans="1:6" x14ac:dyDescent="0.3">
      <c r="A241" s="20">
        <v>43160</v>
      </c>
      <c r="B241" s="9">
        <v>56767</v>
      </c>
      <c r="C241" s="11">
        <f t="shared" si="7"/>
        <v>7.4603414985045244</v>
      </c>
      <c r="D241" s="53">
        <v>49358</v>
      </c>
      <c r="E241" s="13">
        <f t="shared" si="10"/>
        <v>211719</v>
      </c>
      <c r="F241" s="11">
        <f t="shared" ref="F241:F249" si="12">(E241-E237)/E237*100</f>
        <v>6.4401309141366161</v>
      </c>
    </row>
    <row r="242" spans="1:6" x14ac:dyDescent="0.3">
      <c r="A242" s="20">
        <v>43252</v>
      </c>
      <c r="B242" s="9">
        <v>55618</v>
      </c>
      <c r="C242" s="11">
        <f t="shared" si="7"/>
        <v>8.2778491609235694</v>
      </c>
      <c r="D242" s="53">
        <v>55771</v>
      </c>
      <c r="E242" s="13">
        <f t="shared" ref="E242:E249" si="13">SUM(D239:D242)</f>
        <v>216592</v>
      </c>
      <c r="F242" s="11">
        <f t="shared" si="12"/>
        <v>9.2817211245433811</v>
      </c>
    </row>
    <row r="243" spans="1:6" x14ac:dyDescent="0.3">
      <c r="A243" s="20">
        <v>43344</v>
      </c>
      <c r="B243" s="9">
        <v>55445</v>
      </c>
      <c r="C243" s="11">
        <f t="shared" si="7"/>
        <v>-3.1393033087593025</v>
      </c>
      <c r="D243" s="53">
        <v>53838</v>
      </c>
      <c r="E243" s="13">
        <f t="shared" si="13"/>
        <v>215753</v>
      </c>
      <c r="F243" s="11">
        <f t="shared" si="12"/>
        <v>5.955005966792223</v>
      </c>
    </row>
    <row r="244" spans="1:6" x14ac:dyDescent="0.3">
      <c r="A244" s="20">
        <v>43435</v>
      </c>
      <c r="B244" s="9">
        <v>55058</v>
      </c>
      <c r="C244" s="11">
        <f t="shared" ref="C244:C256" si="14">(B244-B240)/B240*100</f>
        <v>-1.5450091198454992</v>
      </c>
      <c r="D244" s="53">
        <v>57331</v>
      </c>
      <c r="E244" s="13">
        <f t="shared" si="13"/>
        <v>216298</v>
      </c>
      <c r="F244" s="11">
        <f t="shared" si="12"/>
        <v>3.8965156158435246</v>
      </c>
    </row>
    <row r="245" spans="1:6" x14ac:dyDescent="0.3">
      <c r="A245" s="20">
        <v>43525</v>
      </c>
      <c r="B245" s="9">
        <v>55768</v>
      </c>
      <c r="C245" s="11">
        <f t="shared" si="14"/>
        <v>-1.7598252505857277</v>
      </c>
      <c r="D245" s="53">
        <v>49747</v>
      </c>
      <c r="E245" s="13">
        <f t="shared" si="13"/>
        <v>216687</v>
      </c>
      <c r="F245" s="11">
        <f t="shared" si="12"/>
        <v>2.3465064543097216</v>
      </c>
    </row>
    <row r="246" spans="1:6" x14ac:dyDescent="0.3">
      <c r="A246" s="20">
        <v>43617</v>
      </c>
      <c r="B246" s="9">
        <v>54605</v>
      </c>
      <c r="C246" s="11">
        <f t="shared" si="14"/>
        <v>-1.8213527994534142</v>
      </c>
      <c r="D246" s="9">
        <v>56397</v>
      </c>
      <c r="E246" s="13">
        <f t="shared" si="13"/>
        <v>217313</v>
      </c>
      <c r="F246" s="11">
        <f t="shared" si="12"/>
        <v>0.33288394769889929</v>
      </c>
    </row>
    <row r="247" spans="1:6" x14ac:dyDescent="0.3">
      <c r="A247" s="20">
        <v>43709</v>
      </c>
      <c r="B247" s="9">
        <v>55694</v>
      </c>
      <c r="C247" s="11">
        <f t="shared" si="14"/>
        <v>0.44909369645594732</v>
      </c>
      <c r="D247" s="9">
        <v>55290</v>
      </c>
      <c r="E247" s="13">
        <f t="shared" si="13"/>
        <v>218765</v>
      </c>
      <c r="F247" s="11">
        <f t="shared" si="12"/>
        <v>1.3960408430010243</v>
      </c>
    </row>
    <row r="248" spans="1:6" x14ac:dyDescent="0.3">
      <c r="A248" s="20">
        <v>43800</v>
      </c>
      <c r="B248" s="9">
        <v>55358</v>
      </c>
      <c r="C248" s="11">
        <f t="shared" si="14"/>
        <v>0.54487994478549895</v>
      </c>
      <c r="D248" s="9">
        <v>58622</v>
      </c>
      <c r="E248" s="13">
        <f t="shared" si="13"/>
        <v>220056</v>
      </c>
      <c r="F248" s="11">
        <f t="shared" si="12"/>
        <v>1.7374178217089384</v>
      </c>
    </row>
    <row r="249" spans="1:6" x14ac:dyDescent="0.3">
      <c r="A249" s="20">
        <v>43891</v>
      </c>
      <c r="B249" s="9">
        <v>54946</v>
      </c>
      <c r="C249" s="11">
        <f t="shared" si="14"/>
        <v>-1.4739635633338115</v>
      </c>
      <c r="D249" s="9">
        <v>49733</v>
      </c>
      <c r="E249" s="13">
        <f t="shared" si="13"/>
        <v>220042</v>
      </c>
      <c r="F249" s="11">
        <f t="shared" si="12"/>
        <v>1.548316234937952</v>
      </c>
    </row>
    <row r="250" spans="1:6" x14ac:dyDescent="0.3">
      <c r="A250" s="20">
        <v>43983</v>
      </c>
      <c r="B250" s="9">
        <v>52342</v>
      </c>
      <c r="C250" s="11">
        <f t="shared" si="14"/>
        <v>-4.1443091292006224</v>
      </c>
      <c r="D250" s="9">
        <v>54695</v>
      </c>
      <c r="E250" s="13">
        <f t="shared" ref="E250" si="15">SUM(D247:D250)</f>
        <v>218340</v>
      </c>
      <c r="F250" s="11">
        <f t="shared" ref="F250" si="16">(E250-E246)/E246*100</f>
        <v>0.47259022699976533</v>
      </c>
    </row>
    <row r="251" spans="1:6" x14ac:dyDescent="0.3">
      <c r="A251" s="20">
        <v>44075</v>
      </c>
      <c r="B251" s="9">
        <v>51364</v>
      </c>
      <c r="C251" s="11">
        <f t="shared" si="14"/>
        <v>-7.7746256329227563</v>
      </c>
      <c r="D251" s="9">
        <v>51284</v>
      </c>
      <c r="E251" s="13">
        <f t="shared" ref="E251" si="17">SUM(D248:D251)</f>
        <v>214334</v>
      </c>
      <c r="F251" s="11">
        <f t="shared" ref="F251" si="18">(E251-E247)/E247*100</f>
        <v>-2.0254611112380863</v>
      </c>
    </row>
    <row r="252" spans="1:6" x14ac:dyDescent="0.3">
      <c r="A252" s="20">
        <v>44166</v>
      </c>
      <c r="B252" s="9">
        <v>52566</v>
      </c>
      <c r="C252" s="11">
        <f t="shared" si="14"/>
        <v>-5.0435348097835906</v>
      </c>
      <c r="D252" s="9">
        <v>55763</v>
      </c>
      <c r="E252" s="13">
        <f t="shared" ref="E252:E254" si="19">SUM(D249:D252)</f>
        <v>211475</v>
      </c>
      <c r="F252" s="11">
        <f t="shared" ref="F252:F254" si="20">(E252-E248)/E248*100</f>
        <v>-3.8994619551386918</v>
      </c>
    </row>
    <row r="253" spans="1:6" x14ac:dyDescent="0.3">
      <c r="A253" s="20">
        <v>44256</v>
      </c>
      <c r="B253" s="9">
        <v>55257</v>
      </c>
      <c r="C253" s="11">
        <f t="shared" si="14"/>
        <v>0.5660102646234485</v>
      </c>
      <c r="D253" s="9">
        <v>49961</v>
      </c>
      <c r="E253" s="13">
        <f t="shared" si="19"/>
        <v>211703</v>
      </c>
      <c r="F253" s="11">
        <f t="shared" si="20"/>
        <v>-3.7897310513447433</v>
      </c>
    </row>
    <row r="254" spans="1:6" x14ac:dyDescent="0.3">
      <c r="A254" s="20">
        <v>44348</v>
      </c>
      <c r="B254" s="9">
        <v>56023</v>
      </c>
      <c r="C254" s="11">
        <f t="shared" si="14"/>
        <v>7.0325933284933706</v>
      </c>
      <c r="D254" s="9">
        <v>59009</v>
      </c>
      <c r="E254" s="13">
        <f t="shared" si="19"/>
        <v>216017</v>
      </c>
      <c r="F254" s="11">
        <f t="shared" si="20"/>
        <v>-1.0639369790235413</v>
      </c>
    </row>
    <row r="255" spans="1:6" x14ac:dyDescent="0.3">
      <c r="A255" s="20">
        <v>44440</v>
      </c>
      <c r="B255" s="9">
        <v>56242</v>
      </c>
      <c r="C255" s="11">
        <f t="shared" si="14"/>
        <v>9.4969239155828991</v>
      </c>
      <c r="D255" s="9">
        <v>57216</v>
      </c>
      <c r="E255" s="13">
        <f t="shared" ref="E255" si="21">SUM(D252:D255)</f>
        <v>221949</v>
      </c>
      <c r="F255" s="11">
        <f t="shared" ref="F255" si="22">(E255-E251)/E251*100</f>
        <v>3.5528660875082814</v>
      </c>
    </row>
    <row r="256" spans="1:6" x14ac:dyDescent="0.3">
      <c r="A256" s="20">
        <v>44531</v>
      </c>
      <c r="B256" s="9">
        <v>55933</v>
      </c>
      <c r="C256" s="11">
        <f t="shared" si="14"/>
        <v>6.4052809801012067</v>
      </c>
      <c r="D256" s="9">
        <v>61229</v>
      </c>
      <c r="E256" s="13">
        <f t="shared" ref="E256" si="23">SUM(D253:D256)</f>
        <v>227415</v>
      </c>
      <c r="F256" s="11">
        <f t="shared" ref="F256" si="24">(E256-E252)/E252*100</f>
        <v>7.5375339874689677</v>
      </c>
    </row>
    <row r="257" spans="1:1" x14ac:dyDescent="0.3">
      <c r="A257" s="8"/>
    </row>
    <row r="258" spans="1:1" x14ac:dyDescent="0.3">
      <c r="A258" s="8"/>
    </row>
    <row r="259" spans="1:1" x14ac:dyDescent="0.3">
      <c r="A259" s="8"/>
    </row>
    <row r="260" spans="1:1" x14ac:dyDescent="0.3">
      <c r="A260" s="8"/>
    </row>
  </sheetData>
  <customSheetViews>
    <customSheetView guid="{B0BF43C2-6F2A-11D2-9697-00AA00CEF174}" showRuler="0">
      <pane ySplit="2" topLeftCell="A3" activePane="bottomLeft" state="frozenSplit"/>
      <selection pane="bottomLeft" activeCell="J28" sqref="J28"/>
      <pageMargins left="0.5" right="0.5" top="0.75" bottom="0.5" header="0.25" footer="0.5"/>
      <printOptions horizontalCentered="1"/>
      <pageSetup paperSize="9" orientation="portrait" horizontalDpi="0" verticalDpi="0" r:id="rId1"/>
      <headerFooter alignWithMargins="0">
        <oddHeader>&amp;C&amp;"NewCenturySchlbk,Regular"&amp;9Statistics Group
Department of the Parliamentary Library</oddHeader>
        <oddFooter>&amp;C&amp;9Prepared at client request - not for attribution</oddFooter>
      </headerFooter>
    </customSheetView>
    <customSheetView guid="{430AE4C6-590D-11D2-83D4-00AA004B8446}" showRuler="0">
      <pane ySplit="2" topLeftCell="A3" activePane="bottomLeft" state="frozenSplit"/>
      <selection pane="bottomLeft" activeCell="J28" sqref="J28"/>
      <pageMargins left="0.5" right="0.5" top="0.75" bottom="0.5" header="0.25" footer="0.5"/>
      <printOptions horizontalCentered="1"/>
      <pageSetup paperSize="9" orientation="portrait" horizontalDpi="0" verticalDpi="0" r:id="rId2"/>
      <headerFooter alignWithMargins="0">
        <oddHeader>&amp;C&amp;"NewCenturySchlbk,Regular"&amp;9Statistics Group
Department of the Parliamentary Library</oddHeader>
        <oddFooter>&amp;C&amp;9Prepared at client request - not for attribution</oddFooter>
      </headerFooter>
    </customSheetView>
    <customSheetView guid="{8A385341-5918-11D2-89A0-00AA00515AAD}" showRuler="0">
      <pane ySplit="2" topLeftCell="A3" activePane="bottomLeft" state="frozenSplit"/>
      <selection pane="bottomLeft" activeCell="J28" sqref="J28"/>
      <pageMargins left="0.5" right="0.5" top="0.75" bottom="0.5" header="0.25" footer="0.5"/>
      <printOptions horizontalCentered="1"/>
      <pageSetup paperSize="9" orientation="portrait" horizontalDpi="0" verticalDpi="0" r:id="rId3"/>
      <headerFooter alignWithMargins="0">
        <oddHeader>&amp;C&amp;"NewCenturySchlbk,Regular"&amp;9Statistics Group
Department of the Parliamentary Library</oddHeader>
        <oddFooter>&amp;C&amp;9Prepared at client request - not for attribution</oddFooter>
      </headerFooter>
    </customSheetView>
  </customSheetViews>
  <phoneticPr fontId="9" type="noConversion"/>
  <printOptions horizontalCentered="1"/>
  <pageMargins left="0.5" right="0.5" top="0.75" bottom="0.5" header="0.25" footer="0.5"/>
  <pageSetup paperSize="9" orientation="portrait" r:id="rId4"/>
  <headerFooter alignWithMargins="0">
    <oddHeader>&amp;C&amp;"NewCenturySchlbk,Regular"&amp;9Statistics Group
Department of the Parliamentary Library</oddHeader>
    <oddFooter>&amp;C&amp;9Prepared at client request - not for attribution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/>
  <dimension ref="A1"/>
  <sheetViews>
    <sheetView workbookViewId="0"/>
  </sheetViews>
  <sheetFormatPr defaultRowHeight="12.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4.4 Business investment</vt:lpstr>
      <vt:lpstr>4.4 Data</vt:lpstr>
      <vt:lpstr>'4.4 Business investment'!Print_Area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MESI</dc:title>
  <dc:subject>Chapter 4</dc:subject>
  <dc:creator>Andrew Kopras</dc:creator>
  <cp:lastModifiedBy>McDonald, Peter (DPS)</cp:lastModifiedBy>
  <cp:lastPrinted>2020-06-29T03:07:16Z</cp:lastPrinted>
  <dcterms:created xsi:type="dcterms:W3CDTF">2003-05-19T06:04:37Z</dcterms:created>
  <dcterms:modified xsi:type="dcterms:W3CDTF">2022-05-25T06:33:13Z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2022-01-17T06:01:58Z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d8ed66a3-2876-4dd2-903b-5262aee5fb72</vt:lpwstr>
  </property>
  <property fmtid="{D5CDD505-2E9C-101B-9397-08002B2CF9AE}" pid="8" name="MSIP_Label_234ea0fa-41da-4eb0-b95e-07c328641c0b_ContentBits">
    <vt:lpwstr>0</vt:lpwstr>
  </property>
</Properties>
</file>